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PivotChartFilter="1" defaultThemeVersion="124226"/>
  <bookViews>
    <workbookView xWindow="120" yWindow="15" windowWidth="15195" windowHeight="8190" tabRatio="799" activeTab="1"/>
  </bookViews>
  <sheets>
    <sheet name="Warm up example" sheetId="1" r:id="rId1"/>
    <sheet name="Vacation Data" sheetId="2" r:id="rId2"/>
    <sheet name="Pivot Table and Chart" sheetId="4" r:id="rId3"/>
    <sheet name="Pivot Table and Chart 2" sheetId="5" r:id="rId4"/>
    <sheet name="Goal Seek example" sheetId="6" r:id="rId5"/>
    <sheet name="vlookup example" sheetId="7" r:id="rId6"/>
  </sheets>
  <definedNames>
    <definedName name="_xlnm._FilterDatabase" localSheetId="1" hidden="1">'Vacation Data'!$A$5:$E$28</definedName>
    <definedName name="DepartureDate">'Vacation Data'!$D$2</definedName>
    <definedName name="TaxTable">'vlookup example'!$A$2:$B$12</definedName>
    <definedName name="VacationList">'Vacation Data'!$A$5:$H$28</definedName>
  </definedNames>
  <calcPr calcId="145621"/>
  <pivotCaches>
    <pivotCache cacheId="0" r:id="rId7"/>
  </pivotCaches>
</workbook>
</file>

<file path=xl/calcChain.xml><?xml version="1.0" encoding="utf-8"?>
<calcChain xmlns="http://schemas.openxmlformats.org/spreadsheetml/2006/main">
  <c r="G6" i="2" l="1"/>
  <c r="G7" i="2"/>
  <c r="C4" i="1"/>
  <c r="B4" i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B6" i="6"/>
  <c r="H16" i="2" l="1"/>
  <c r="E7" i="2"/>
  <c r="F7" i="2" s="1"/>
  <c r="E16" i="2"/>
  <c r="F16" i="2" s="1"/>
  <c r="E20" i="2"/>
  <c r="F20" i="2" s="1"/>
  <c r="E25" i="2"/>
  <c r="F25" i="2" s="1"/>
  <c r="E22" i="2"/>
  <c r="F22" i="2" s="1"/>
  <c r="E14" i="2"/>
  <c r="F14" i="2" s="1"/>
  <c r="E18" i="2"/>
  <c r="F18" i="2" s="1"/>
  <c r="E11" i="2"/>
  <c r="F11" i="2" s="1"/>
  <c r="E26" i="2"/>
  <c r="F26" i="2" s="1"/>
  <c r="E23" i="2"/>
  <c r="F23" i="2" s="1"/>
  <c r="E9" i="2"/>
  <c r="F9" i="2" s="1"/>
  <c r="E13" i="2"/>
  <c r="F13" i="2" s="1"/>
  <c r="E24" i="2"/>
  <c r="F24" i="2" s="1"/>
  <c r="E10" i="2"/>
  <c r="F10" i="2" s="1"/>
  <c r="E12" i="2"/>
  <c r="F12" i="2" s="1"/>
  <c r="E21" i="2"/>
  <c r="F21" i="2" s="1"/>
  <c r="E17" i="2"/>
  <c r="F17" i="2" s="1"/>
  <c r="E28" i="2"/>
  <c r="F28" i="2" s="1"/>
  <c r="E8" i="2"/>
  <c r="F8" i="2" s="1"/>
  <c r="E19" i="2"/>
  <c r="F19" i="2" s="1"/>
  <c r="E6" i="2"/>
  <c r="F6" i="2" s="1"/>
  <c r="E27" i="2"/>
  <c r="F27" i="2" s="1"/>
  <c r="E15" i="2"/>
  <c r="F15" i="2" s="1"/>
  <c r="D6" i="1"/>
  <c r="A4" i="1"/>
  <c r="H13" i="2" l="1"/>
  <c r="H14" i="2"/>
  <c r="H11" i="2"/>
  <c r="H27" i="2"/>
  <c r="H7" i="2"/>
  <c r="H20" i="2"/>
  <c r="H21" i="2"/>
  <c r="H18" i="2"/>
  <c r="H15" i="2"/>
  <c r="H17" i="2"/>
  <c r="H8" i="2"/>
  <c r="H24" i="2"/>
  <c r="H9" i="2"/>
  <c r="H22" i="2"/>
  <c r="H19" i="2"/>
  <c r="H25" i="2"/>
  <c r="H12" i="2"/>
  <c r="H28" i="2"/>
  <c r="H10" i="2"/>
  <c r="H26" i="2"/>
  <c r="H23" i="2"/>
  <c r="H6" i="2"/>
  <c r="E30" i="2"/>
  <c r="B2" i="6" s="1"/>
  <c r="B8" i="6" s="1"/>
  <c r="H30" i="2" l="1"/>
</calcChain>
</file>

<file path=xl/sharedStrings.xml><?xml version="1.0" encoding="utf-8"?>
<sst xmlns="http://schemas.openxmlformats.org/spreadsheetml/2006/main" count="122" uniqueCount="59">
  <si>
    <t>Description</t>
  </si>
  <si>
    <t>Category</t>
  </si>
  <si>
    <t>Associated Price</t>
  </si>
  <si>
    <t>Vacation Destination</t>
  </si>
  <si>
    <t>Aruba</t>
  </si>
  <si>
    <t>Method of travel</t>
  </si>
  <si>
    <t>Fly</t>
  </si>
  <si>
    <t>Number of people</t>
  </si>
  <si>
    <t>family of 4</t>
  </si>
  <si>
    <t>Identification</t>
  </si>
  <si>
    <t>Paperwork</t>
  </si>
  <si>
    <t>Camera</t>
  </si>
  <si>
    <t>Equipment</t>
  </si>
  <si>
    <t>Credit Cards</t>
  </si>
  <si>
    <t>Funds</t>
  </si>
  <si>
    <t>Suitcase</t>
  </si>
  <si>
    <t>Sun Tan lotion</t>
  </si>
  <si>
    <t>Toiletries</t>
  </si>
  <si>
    <t>Medication</t>
  </si>
  <si>
    <t>Medical</t>
  </si>
  <si>
    <t>Camcorder</t>
  </si>
  <si>
    <t>Cell phone</t>
  </si>
  <si>
    <t>Passport</t>
  </si>
  <si>
    <t>Quantity</t>
  </si>
  <si>
    <t>Sunglasses</t>
  </si>
  <si>
    <t>Cell phone charger</t>
  </si>
  <si>
    <t>Book</t>
  </si>
  <si>
    <t>Leisure</t>
  </si>
  <si>
    <t>Snacks</t>
  </si>
  <si>
    <t>Food</t>
  </si>
  <si>
    <t>7 days</t>
  </si>
  <si>
    <t>Tickets</t>
  </si>
  <si>
    <t>Snorkel equipment</t>
  </si>
  <si>
    <t>Toys</t>
  </si>
  <si>
    <t>Kids</t>
  </si>
  <si>
    <t>Clothing</t>
  </si>
  <si>
    <t>Apparel</t>
  </si>
  <si>
    <t>Contact lenses</t>
  </si>
  <si>
    <t>Blackberry</t>
  </si>
  <si>
    <t>Subtotal</t>
  </si>
  <si>
    <t>Hotel</t>
  </si>
  <si>
    <t>Lodging</t>
  </si>
  <si>
    <t>Row Labels</t>
  </si>
  <si>
    <t>Grand Total</t>
  </si>
  <si>
    <t>Travel Expense</t>
  </si>
  <si>
    <t>Restaurants</t>
  </si>
  <si>
    <t>Special Activities</t>
  </si>
  <si>
    <t>Threshold</t>
  </si>
  <si>
    <t>Total Budget for Vacation</t>
  </si>
  <si>
    <t>Expected Cost</t>
  </si>
  <si>
    <t>unit cost for shoes</t>
  </si>
  <si>
    <t>quantity of shoes</t>
  </si>
  <si>
    <t>Amount left over</t>
  </si>
  <si>
    <t>amount spent on shoes</t>
  </si>
  <si>
    <t>Comment</t>
  </si>
  <si>
    <t>Tax</t>
  </si>
  <si>
    <t>Subtotal with Tax</t>
  </si>
  <si>
    <t>Sum of Subtotal with Tax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</si>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</sst>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mm/dd/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4" fontId="0" fillId="0" borderId="0" xfId="0" applyNumberFormat="1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0" fontId="0" fillId="0" borderId="0" xfId="0" applyNumberFormat="1"/>
    <xf numFmtId="0" fontId="0" fillId="0" borderId="0" xfId="0" applyAlignment="1">
      <alignment horizontal="center"/>
    </xf>
    <xf numFmtId="166" fontId="0" fillId="0" borderId="0" xfId="0" applyNumberFormat="1"/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[Intermediate Excel 7-15-2012.xlsx]Pivot Table and Chart!PivotTable1</c:name>
    <c:fmtId val="0"/>
  </c:pivotSource>
  <c:chart>
    <c:title>
      <c:layout/>
      <c:overlay val="0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</c:dLbl>
      </c:pivotFmt>
      <c:pivotFmt>
        <c:idx val="1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0"/>
          <c:showCatName val="1"/>
          <c:showSerName val="0"/>
          <c:showPercent val="1"/>
          <c:showBubbleSize val="0"/>
        </c:dLbl>
      </c:pivotFmt>
    </c:pivotFmts>
    <c:plotArea>
      <c:layout/>
      <c:pieChart>
        <c:varyColors val="1"/>
        <c:ser>
          <c:idx val="0"/>
          <c:order val="0"/>
          <c:tx>
            <c:strRef>
              <c:f>'Pivot Table and Chart'!$B$1</c:f>
              <c:strCache>
                <c:ptCount val="1"/>
                <c:pt idx="0">
                  <c:v>Total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'Pivot Table and Chart'!$A$2:$A$13</c:f>
              <c:strCache>
                <c:ptCount val="11"/>
                <c:pt idx="0">
                  <c:v>Apparel</c:v>
                </c:pt>
                <c:pt idx="1">
                  <c:v>Equipment</c:v>
                </c:pt>
                <c:pt idx="2">
                  <c:v>Food</c:v>
                </c:pt>
                <c:pt idx="3">
                  <c:v>Funds</c:v>
                </c:pt>
                <c:pt idx="4">
                  <c:v>Kids</c:v>
                </c:pt>
                <c:pt idx="5">
                  <c:v>Leisure</c:v>
                </c:pt>
                <c:pt idx="6">
                  <c:v>Lodging</c:v>
                </c:pt>
                <c:pt idx="7">
                  <c:v>Medical</c:v>
                </c:pt>
                <c:pt idx="8">
                  <c:v>Paperwork</c:v>
                </c:pt>
                <c:pt idx="9">
                  <c:v>Toiletries</c:v>
                </c:pt>
                <c:pt idx="10">
                  <c:v>Travel Expense</c:v>
                </c:pt>
              </c:strCache>
            </c:strRef>
          </c:cat>
          <c:val>
            <c:numRef>
              <c:f>'Pivot Table and Chart'!$B$2:$B$13</c:f>
              <c:numCache>
                <c:formatCode>General</c:formatCode>
                <c:ptCount val="11"/>
                <c:pt idx="0">
                  <c:v>214</c:v>
                </c:pt>
                <c:pt idx="1">
                  <c:v>1177</c:v>
                </c:pt>
                <c:pt idx="2">
                  <c:v>2120</c:v>
                </c:pt>
                <c:pt idx="3">
                  <c:v>0</c:v>
                </c:pt>
                <c:pt idx="4">
                  <c:v>0</c:v>
                </c:pt>
                <c:pt idx="5">
                  <c:v>535</c:v>
                </c:pt>
                <c:pt idx="6">
                  <c:v>1498</c:v>
                </c:pt>
                <c:pt idx="7">
                  <c:v>26.75</c:v>
                </c:pt>
                <c:pt idx="8">
                  <c:v>278.2</c:v>
                </c:pt>
                <c:pt idx="9">
                  <c:v>21.4</c:v>
                </c:pt>
                <c:pt idx="10">
                  <c:v>2568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[Intermediate Excel 7-15-2012.xlsx]Pivot Table and Chart 2!PivotTable1</c:name>
    <c:fmtId val="0"/>
  </c:pivotSource>
  <c:chart>
    <c:title>
      <c:layout/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marker>
          <c:symbol val="none"/>
        </c:marker>
      </c:pivotFmt>
      <c:pivotFmt>
        <c:idx val="14"/>
        <c:marker>
          <c:symbol val="none"/>
        </c:marker>
      </c:pivotFmt>
      <c:pivotFmt>
        <c:idx val="15"/>
        <c:marker>
          <c:symbol val="none"/>
        </c:marker>
      </c:pivotFmt>
      <c:pivotFmt>
        <c:idx val="16"/>
        <c:marker>
          <c:symbol val="none"/>
        </c:marker>
      </c:pivotFmt>
      <c:pivotFmt>
        <c:idx val="17"/>
        <c:marker>
          <c:symbol val="none"/>
        </c:marker>
      </c:pivotFmt>
      <c:pivotFmt>
        <c:idx val="18"/>
        <c:marker>
          <c:symbol val="none"/>
        </c:marker>
      </c:pivotFmt>
      <c:pivotFmt>
        <c:idx val="19"/>
        <c:marker>
          <c:symbol val="none"/>
        </c:marker>
      </c:pivotFmt>
      <c:pivotFmt>
        <c:idx val="20"/>
        <c:marker>
          <c:symbol val="none"/>
        </c:marker>
      </c:pivotFmt>
      <c:pivotFmt>
        <c:idx val="21"/>
        <c:marker>
          <c:symbol val="none"/>
        </c:marker>
      </c:pivotFmt>
      <c:pivotFmt>
        <c:idx val="22"/>
        <c:marker>
          <c:symbol val="none"/>
        </c:marker>
      </c:pivotFmt>
      <c:pivotFmt>
        <c:idx val="23"/>
        <c:marker>
          <c:symbol val="none"/>
        </c:marker>
      </c:pivotFmt>
      <c:pivotFmt>
        <c:idx val="24"/>
        <c:marker>
          <c:symbol val="none"/>
        </c:marker>
      </c:pivotFmt>
      <c:pivotFmt>
        <c:idx val="25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'Pivot Table and Chart 2'!$B$1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'Pivot Table and Chart 2'!$A$2:$A$24</c:f>
              <c:strCache>
                <c:ptCount val="22"/>
                <c:pt idx="0">
                  <c:v>Blackberry</c:v>
                </c:pt>
                <c:pt idx="1">
                  <c:v>Book</c:v>
                </c:pt>
                <c:pt idx="2">
                  <c:v>Camcorder</c:v>
                </c:pt>
                <c:pt idx="3">
                  <c:v>Camera</c:v>
                </c:pt>
                <c:pt idx="4">
                  <c:v>Cell phone</c:v>
                </c:pt>
                <c:pt idx="5">
                  <c:v>Cell phone charger</c:v>
                </c:pt>
                <c:pt idx="6">
                  <c:v>Clothing</c:v>
                </c:pt>
                <c:pt idx="7">
                  <c:v>Contact lenses</c:v>
                </c:pt>
                <c:pt idx="8">
                  <c:v>Credit Cards</c:v>
                </c:pt>
                <c:pt idx="9">
                  <c:v>Hotel</c:v>
                </c:pt>
                <c:pt idx="10">
                  <c:v>Identification</c:v>
                </c:pt>
                <c:pt idx="11">
                  <c:v>Medication</c:v>
                </c:pt>
                <c:pt idx="12">
                  <c:v>Passport</c:v>
                </c:pt>
                <c:pt idx="13">
                  <c:v>Restaurants</c:v>
                </c:pt>
                <c:pt idx="14">
                  <c:v>Snacks</c:v>
                </c:pt>
                <c:pt idx="15">
                  <c:v>Snorkel equipment</c:v>
                </c:pt>
                <c:pt idx="16">
                  <c:v>Special Activities</c:v>
                </c:pt>
                <c:pt idx="17">
                  <c:v>Suitcase</c:v>
                </c:pt>
                <c:pt idx="18">
                  <c:v>Sun Tan lotion</c:v>
                </c:pt>
                <c:pt idx="19">
                  <c:v>Sunglasses</c:v>
                </c:pt>
                <c:pt idx="20">
                  <c:v>Tickets</c:v>
                </c:pt>
                <c:pt idx="21">
                  <c:v>Toys</c:v>
                </c:pt>
              </c:strCache>
            </c:strRef>
          </c:cat>
          <c:val>
            <c:numRef>
              <c:f>'Pivot Table and Chart 2'!$B$2:$B$24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856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214</c:v>
                </c:pt>
                <c:pt idx="7">
                  <c:v>0</c:v>
                </c:pt>
                <c:pt idx="8">
                  <c:v>0</c:v>
                </c:pt>
                <c:pt idx="9">
                  <c:v>1498</c:v>
                </c:pt>
                <c:pt idx="10">
                  <c:v>0</c:v>
                </c:pt>
                <c:pt idx="11">
                  <c:v>26.75</c:v>
                </c:pt>
                <c:pt idx="12">
                  <c:v>278.2</c:v>
                </c:pt>
                <c:pt idx="13">
                  <c:v>2100</c:v>
                </c:pt>
                <c:pt idx="14">
                  <c:v>20</c:v>
                </c:pt>
                <c:pt idx="15">
                  <c:v>321</c:v>
                </c:pt>
                <c:pt idx="16">
                  <c:v>535</c:v>
                </c:pt>
                <c:pt idx="17">
                  <c:v>0</c:v>
                </c:pt>
                <c:pt idx="18">
                  <c:v>21.4</c:v>
                </c:pt>
                <c:pt idx="19">
                  <c:v>0</c:v>
                </c:pt>
                <c:pt idx="20">
                  <c:v>2568</c:v>
                </c:pt>
                <c:pt idx="2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824640"/>
        <c:axId val="87855104"/>
      </c:barChart>
      <c:catAx>
        <c:axId val="87824640"/>
        <c:scaling>
          <c:orientation val="minMax"/>
        </c:scaling>
        <c:delete val="0"/>
        <c:axPos val="b"/>
        <c:majorTickMark val="out"/>
        <c:minorTickMark val="none"/>
        <c:tickLblPos val="nextTo"/>
        <c:crossAx val="87855104"/>
        <c:crosses val="autoZero"/>
        <c:auto val="1"/>
        <c:lblAlgn val="ctr"/>
        <c:lblOffset val="100"/>
        <c:noMultiLvlLbl val="0"/>
      </c:catAx>
      <c:valAx>
        <c:axId val="878551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8246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1285875</xdr:colOff>
      <xdr:row>0</xdr:row>
      <xdr:rowOff>123825</xdr:rowOff>
    </xdr:from>
    <xdr:to>
      <xdr:col>11</xdr:col>
      <xdr:colOff>581025</xdr:colOff>
      <xdr:row>23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748392</xdr:colOff>
      <xdr:row>1</xdr:row>
      <xdr:rowOff>54429</xdr:rowOff>
    </xdr:from>
    <xdr:to>
      <xdr:col>15</xdr:col>
      <xdr:colOff>489857</xdr:colOff>
      <xdr:row>33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107hc" refreshedDate="41105.659769791666" createdVersion="3" refreshedVersion="3" minRefreshableVersion="3" recordCount="23">
  <cacheSource type="worksheet">
    <worksheetSource name="VacationList"/>
  </cacheSource>
  <cacheFields count="8">
    <cacheField name="Description" numFmtId="0">
      <sharedItems count="22">
        <s v="Clothing"/>
        <s v="Camcorder"/>
        <s v="Snorkel equipment"/>
        <s v="Sunglasses"/>
        <s v="Suitcase"/>
        <s v="Cell phone charger"/>
        <s v="Cell phone"/>
        <s v="Camera"/>
        <s v="Blackberry"/>
        <s v="Restaurants"/>
        <s v="Snacks"/>
        <s v="Credit Cards"/>
        <s v="Toys"/>
        <s v="Special Activities"/>
        <s v="Book"/>
        <s v="Hotel"/>
        <s v="Medication"/>
        <s v="Passport"/>
        <s v="Identification"/>
        <s v="Sun Tan lotion"/>
        <s v="Contact lenses"/>
        <s v="Tickets"/>
      </sharedItems>
    </cacheField>
    <cacheField name="Category" numFmtId="0">
      <sharedItems count="11">
        <s v="Apparel"/>
        <s v="Equipment"/>
        <s v="Food"/>
        <s v="Funds"/>
        <s v="Kids"/>
        <s v="Leisure"/>
        <s v="Lodging"/>
        <s v="Medical"/>
        <s v="Paperwork"/>
        <s v="Toiletries"/>
        <s v="Travel Expense"/>
      </sharedItems>
    </cacheField>
    <cacheField name="Associated Price" numFmtId="0">
      <sharedItems containsString="0" containsBlank="1" containsNumber="1" containsInteger="1" minValue="0" maxValue="600"/>
    </cacheField>
    <cacheField name="Quantity" numFmtId="0">
      <sharedItems containsSemiMixedTypes="0" containsString="0" containsNumber="1" containsInteger="1" minValue="0" maxValue="7"/>
    </cacheField>
    <cacheField name="Subtotal" numFmtId="0">
      <sharedItems containsSemiMixedTypes="0" containsString="0" containsNumber="1" containsInteger="1" minValue="0" maxValue="2400"/>
    </cacheField>
    <cacheField name="Comment" numFmtId="0">
      <sharedItems/>
    </cacheField>
    <cacheField name="Tax" numFmtId="0">
      <sharedItems containsSemiMixedTypes="0" containsString="0" containsNumber="1" minValue="0" maxValue="7.0000000000000007E-2"/>
    </cacheField>
    <cacheField name="Subtotal with Tax" numFmtId="0">
      <sharedItems containsSemiMixedTypes="0" containsString="0" containsNumber="1" minValue="0" maxValue="256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">
  <r>
    <x v="0"/>
    <x v="0"/>
    <n v="50"/>
    <n v="4"/>
    <n v="200"/>
    <s v=""/>
    <n v="7.0000000000000007E-2"/>
    <n v="214"/>
  </r>
  <r>
    <x v="1"/>
    <x v="1"/>
    <n v="500"/>
    <n v="1"/>
    <n v="500"/>
    <s v="over 250"/>
    <n v="7.0000000000000007E-2"/>
    <n v="535"/>
  </r>
  <r>
    <x v="2"/>
    <x v="1"/>
    <n v="75"/>
    <n v="4"/>
    <n v="300"/>
    <s v="over 250"/>
    <n v="7.0000000000000007E-2"/>
    <n v="321"/>
  </r>
  <r>
    <x v="1"/>
    <x v="1"/>
    <n v="300"/>
    <n v="1"/>
    <n v="300"/>
    <s v="over 250"/>
    <n v="7.0000000000000007E-2"/>
    <n v="321"/>
  </r>
  <r>
    <x v="3"/>
    <x v="1"/>
    <n v="0"/>
    <n v="4"/>
    <n v="0"/>
    <s v=""/>
    <n v="7.0000000000000007E-2"/>
    <n v="0"/>
  </r>
  <r>
    <x v="4"/>
    <x v="1"/>
    <n v="0"/>
    <n v="4"/>
    <n v="0"/>
    <s v=""/>
    <n v="7.0000000000000007E-2"/>
    <n v="0"/>
  </r>
  <r>
    <x v="5"/>
    <x v="1"/>
    <n v="0"/>
    <n v="4"/>
    <n v="0"/>
    <s v=""/>
    <n v="7.0000000000000007E-2"/>
    <n v="0"/>
  </r>
  <r>
    <x v="6"/>
    <x v="1"/>
    <n v="0"/>
    <n v="2"/>
    <n v="0"/>
    <s v=""/>
    <n v="7.0000000000000007E-2"/>
    <n v="0"/>
  </r>
  <r>
    <x v="7"/>
    <x v="1"/>
    <n v="0"/>
    <n v="1"/>
    <n v="0"/>
    <s v=""/>
    <n v="7.0000000000000007E-2"/>
    <n v="0"/>
  </r>
  <r>
    <x v="8"/>
    <x v="1"/>
    <n v="0"/>
    <n v="1"/>
    <n v="0"/>
    <s v=""/>
    <n v="7.0000000000000007E-2"/>
    <n v="0"/>
  </r>
  <r>
    <x v="9"/>
    <x v="2"/>
    <n v="300"/>
    <n v="7"/>
    <n v="2100"/>
    <s v="over 250"/>
    <n v="0"/>
    <n v="2100"/>
  </r>
  <r>
    <x v="10"/>
    <x v="2"/>
    <n v="20"/>
    <n v="1"/>
    <n v="20"/>
    <s v=""/>
    <n v="0"/>
    <n v="20"/>
  </r>
  <r>
    <x v="11"/>
    <x v="3"/>
    <n v="0"/>
    <n v="0"/>
    <n v="0"/>
    <s v=""/>
    <n v="7.0000000000000007E-2"/>
    <n v="0"/>
  </r>
  <r>
    <x v="12"/>
    <x v="4"/>
    <n v="0"/>
    <n v="2"/>
    <n v="0"/>
    <s v=""/>
    <n v="7.0000000000000007E-2"/>
    <n v="0"/>
  </r>
  <r>
    <x v="13"/>
    <x v="5"/>
    <n v="100"/>
    <n v="5"/>
    <n v="500"/>
    <s v="over 250"/>
    <n v="7.0000000000000007E-2"/>
    <n v="535"/>
  </r>
  <r>
    <x v="14"/>
    <x v="5"/>
    <n v="0"/>
    <n v="1"/>
    <n v="0"/>
    <s v=""/>
    <n v="7.0000000000000007E-2"/>
    <n v="0"/>
  </r>
  <r>
    <x v="15"/>
    <x v="6"/>
    <n v="200"/>
    <n v="7"/>
    <n v="1400"/>
    <s v="over 250"/>
    <n v="7.0000000000000007E-2"/>
    <n v="1498"/>
  </r>
  <r>
    <x v="16"/>
    <x v="7"/>
    <n v="25"/>
    <n v="1"/>
    <n v="25"/>
    <s v=""/>
    <n v="7.0000000000000007E-2"/>
    <n v="26.75"/>
  </r>
  <r>
    <x v="17"/>
    <x v="8"/>
    <n v="65"/>
    <n v="4"/>
    <n v="260"/>
    <s v="over 250"/>
    <n v="7.0000000000000007E-2"/>
    <n v="278.2"/>
  </r>
  <r>
    <x v="18"/>
    <x v="8"/>
    <m/>
    <n v="0"/>
    <n v="0"/>
    <s v=""/>
    <n v="7.0000000000000007E-2"/>
    <n v="0"/>
  </r>
  <r>
    <x v="19"/>
    <x v="9"/>
    <n v="10"/>
    <n v="2"/>
    <n v="20"/>
    <s v=""/>
    <n v="7.0000000000000007E-2"/>
    <n v="21.4"/>
  </r>
  <r>
    <x v="20"/>
    <x v="9"/>
    <n v="0"/>
    <n v="2"/>
    <n v="0"/>
    <s v=""/>
    <n v="7.0000000000000007E-2"/>
    <n v="0"/>
  </r>
  <r>
    <x v="21"/>
    <x v="10"/>
    <n v="600"/>
    <n v="4"/>
    <n v="2400"/>
    <s v="over 250"/>
    <n v="7.0000000000000007E-2"/>
    <n v="256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 chartFormat="2">
  <location ref="A1:B13" firstHeaderRow="1" firstDataRow="1" firstDataCol="1"/>
  <pivotFields count="8">
    <pivotField showAll="0"/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showAll="0"/>
    <pivotField showAll="0"/>
    <pivotField showAll="0"/>
    <pivotField showAll="0" defaultSubtotal="0"/>
    <pivotField showAll="0" defaultSubtotal="0"/>
    <pivotField dataField="1" showAll="0" defaultSubtotal="0"/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Sum of Subtotal with Tax" fld="7" baseField="0" baseItem="0"/>
  </dataFields>
  <chartFormats count="1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 chartFormat="1">
  <location ref="A1:B24" firstHeaderRow="1" firstDataRow="1" firstDataCol="1"/>
  <pivotFields count="8">
    <pivotField axis="axisRow" showAll="0">
      <items count="23">
        <item x="8"/>
        <item x="14"/>
        <item x="1"/>
        <item x="7"/>
        <item x="6"/>
        <item x="5"/>
        <item x="0"/>
        <item x="20"/>
        <item x="11"/>
        <item x="15"/>
        <item x="18"/>
        <item x="16"/>
        <item x="17"/>
        <item x="9"/>
        <item x="10"/>
        <item x="2"/>
        <item x="13"/>
        <item x="4"/>
        <item x="19"/>
        <item x="3"/>
        <item x="21"/>
        <item x="12"/>
        <item t="default"/>
      </items>
    </pivotField>
    <pivotField showAll="0"/>
    <pivotField showAll="0"/>
    <pivotField showAll="0"/>
    <pivotField showAll="0"/>
    <pivotField showAll="0" defaultSubtotal="0"/>
    <pivotField showAll="0" defaultSubtotal="0"/>
    <pivotField dataField="1" showAll="0" defaultSubtotal="0"/>
  </pivotFields>
  <rowFields count="1">
    <field x="0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Items count="1">
    <i/>
  </colItems>
  <dataFields count="1">
    <dataField name="Sum of Subtotal with Tax" fld="7" baseField="0" baseItem="0"/>
  </dataFields>
  <chartFormats count="1">
    <chartFormat chart="0" format="25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zoomScale="325" zoomScaleNormal="325" workbookViewId="0"/>
  </sheetViews>
  <sheetFormatPr defaultRowHeight="15" x14ac:dyDescent="0.25"/>
  <sheetData>
    <row r="1" spans="1:4" x14ac:dyDescent="0.25">
      <c r="A1" s="6">
        <v>1</v>
      </c>
      <c r="B1" s="7">
        <v>2</v>
      </c>
      <c r="C1" s="8">
        <v>3</v>
      </c>
    </row>
    <row r="2" spans="1:4" x14ac:dyDescent="0.25">
      <c r="A2" s="9">
        <v>4</v>
      </c>
      <c r="B2" s="10">
        <v>5</v>
      </c>
      <c r="C2" s="11">
        <v>6</v>
      </c>
    </row>
    <row r="3" spans="1:4" x14ac:dyDescent="0.25">
      <c r="A3" s="12">
        <v>7</v>
      </c>
      <c r="B3" s="13">
        <v>8</v>
      </c>
      <c r="C3" s="14">
        <v>9</v>
      </c>
    </row>
    <row r="4" spans="1:4" x14ac:dyDescent="0.25">
      <c r="A4">
        <f>SUM(A1:A3)</f>
        <v>12</v>
      </c>
      <c r="B4">
        <f>SUM(B1:B3)</f>
        <v>15</v>
      </c>
      <c r="C4">
        <f>SUM(C1:C3)</f>
        <v>18</v>
      </c>
    </row>
    <row r="6" spans="1:4" x14ac:dyDescent="0.25">
      <c r="D6">
        <f>SUM(A1:C1)+C3+A3</f>
        <v>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30"/>
  <sheetViews>
    <sheetView tabSelected="1" zoomScale="115" zoomScaleNormal="115" workbookViewId="0">
      <pane ySplit="5" topLeftCell="A25" activePane="bottomLeft" state="frozen"/>
      <selection pane="bottomLeft" activeCell="A5" sqref="A5:H28"/>
    </sheetView>
  </sheetViews>
  <sheetFormatPr defaultRowHeight="15" x14ac:dyDescent="0.25"/>
  <cols>
    <col min="1" max="1" width="18.5703125" customWidth="1"/>
    <col min="2" max="2" width="12.28515625" customWidth="1"/>
    <col min="3" max="4" width="10.5703125" customWidth="1"/>
    <col min="6" max="6" width="9.85546875" customWidth="1"/>
  </cols>
  <sheetData>
    <row r="1" spans="1:8" ht="30" x14ac:dyDescent="0.25">
      <c r="A1" s="16" t="s">
        <v>3</v>
      </c>
      <c r="B1" t="s">
        <v>4</v>
      </c>
      <c r="G1" s="15" t="s">
        <v>47</v>
      </c>
      <c r="H1">
        <v>500</v>
      </c>
    </row>
    <row r="2" spans="1:8" x14ac:dyDescent="0.25">
      <c r="A2" s="16" t="s">
        <v>5</v>
      </c>
      <c r="B2" t="s">
        <v>6</v>
      </c>
      <c r="C2" s="19" t="s">
        <v>30</v>
      </c>
      <c r="D2" s="20">
        <v>41120</v>
      </c>
    </row>
    <row r="3" spans="1:8" x14ac:dyDescent="0.25">
      <c r="A3" s="16" t="s">
        <v>7</v>
      </c>
      <c r="B3" t="s">
        <v>8</v>
      </c>
    </row>
    <row r="5" spans="1:8" ht="30" x14ac:dyDescent="0.25">
      <c r="A5" s="17" t="s">
        <v>0</v>
      </c>
      <c r="B5" s="17" t="s">
        <v>1</v>
      </c>
      <c r="C5" s="17" t="s">
        <v>2</v>
      </c>
      <c r="D5" s="17" t="s">
        <v>23</v>
      </c>
      <c r="E5" s="17" t="s">
        <v>39</v>
      </c>
      <c r="F5" s="17" t="s">
        <v>54</v>
      </c>
      <c r="G5" s="17" t="s">
        <v>55</v>
      </c>
      <c r="H5" s="17" t="s">
        <v>56</v>
      </c>
    </row>
    <row r="6" spans="1:8" x14ac:dyDescent="0.25">
      <c r="A6" t="s">
        <v>35</v>
      </c>
      <c r="B6" t="s">
        <v>36</v>
      </c>
      <c r="C6">
        <v>50</v>
      </c>
      <c r="D6">
        <v>4</v>
      </c>
      <c r="E6">
        <f t="shared" ref="E6:E28" si="0">C6*D6</f>
        <v>200</v>
      </c>
      <c r="F6" t="str">
        <f>IF(E6&gt;250,"over 250","")</f>
        <v/>
      </c>
      <c r="G6" s="18">
        <f t="shared" ref="G6:G28" si="1">VLOOKUP(B6,TaxTable,2,0)</f>
        <v>7.0000000000000007E-2</v>
      </c>
      <c r="H6">
        <f>E6*G6+E6</f>
        <v>214</v>
      </c>
    </row>
    <row r="7" spans="1:8" x14ac:dyDescent="0.25">
      <c r="A7" t="s">
        <v>20</v>
      </c>
      <c r="B7" t="s">
        <v>12</v>
      </c>
      <c r="C7">
        <v>500</v>
      </c>
      <c r="D7">
        <v>1</v>
      </c>
      <c r="E7">
        <f t="shared" si="0"/>
        <v>500</v>
      </c>
      <c r="F7" t="str">
        <f t="shared" ref="F7:F28" si="2">IF(E7&gt;250,"over 250","")</f>
        <v>over 250</v>
      </c>
      <c r="G7" s="18">
        <f t="shared" si="1"/>
        <v>7.0000000000000007E-2</v>
      </c>
      <c r="H7">
        <f t="shared" ref="H7:H28" si="3">E7*G7+E7</f>
        <v>535</v>
      </c>
    </row>
    <row r="8" spans="1:8" x14ac:dyDescent="0.25">
      <c r="A8" t="s">
        <v>32</v>
      </c>
      <c r="B8" t="s">
        <v>12</v>
      </c>
      <c r="C8">
        <v>75</v>
      </c>
      <c r="D8">
        <v>4</v>
      </c>
      <c r="E8">
        <f t="shared" si="0"/>
        <v>300</v>
      </c>
      <c r="F8" t="str">
        <f t="shared" si="2"/>
        <v>over 250</v>
      </c>
      <c r="G8" s="18">
        <f t="shared" si="1"/>
        <v>7.0000000000000007E-2</v>
      </c>
      <c r="H8">
        <f t="shared" si="3"/>
        <v>321</v>
      </c>
    </row>
    <row r="9" spans="1:8" x14ac:dyDescent="0.25">
      <c r="A9" t="s">
        <v>20</v>
      </c>
      <c r="B9" t="s">
        <v>12</v>
      </c>
      <c r="C9">
        <v>300</v>
      </c>
      <c r="D9">
        <v>1</v>
      </c>
      <c r="E9">
        <f t="shared" si="0"/>
        <v>300</v>
      </c>
      <c r="F9" t="str">
        <f t="shared" si="2"/>
        <v>over 250</v>
      </c>
      <c r="G9" s="18">
        <f t="shared" si="1"/>
        <v>7.0000000000000007E-2</v>
      </c>
      <c r="H9">
        <f t="shared" si="3"/>
        <v>321</v>
      </c>
    </row>
    <row r="10" spans="1:8" x14ac:dyDescent="0.25">
      <c r="A10" t="s">
        <v>24</v>
      </c>
      <c r="B10" t="s">
        <v>12</v>
      </c>
      <c r="C10">
        <v>0</v>
      </c>
      <c r="D10">
        <v>4</v>
      </c>
      <c r="E10">
        <f t="shared" si="0"/>
        <v>0</v>
      </c>
      <c r="F10" t="str">
        <f t="shared" si="2"/>
        <v/>
      </c>
      <c r="G10" s="18">
        <f t="shared" si="1"/>
        <v>7.0000000000000007E-2</v>
      </c>
      <c r="H10">
        <f t="shared" si="3"/>
        <v>0</v>
      </c>
    </row>
    <row r="11" spans="1:8" x14ac:dyDescent="0.25">
      <c r="A11" t="s">
        <v>15</v>
      </c>
      <c r="B11" t="s">
        <v>12</v>
      </c>
      <c r="C11">
        <v>0</v>
      </c>
      <c r="D11">
        <v>4</v>
      </c>
      <c r="E11">
        <f t="shared" si="0"/>
        <v>0</v>
      </c>
      <c r="F11" t="str">
        <f t="shared" si="2"/>
        <v/>
      </c>
      <c r="G11" s="18">
        <f t="shared" si="1"/>
        <v>7.0000000000000007E-2</v>
      </c>
      <c r="H11">
        <f t="shared" si="3"/>
        <v>0</v>
      </c>
    </row>
    <row r="12" spans="1:8" x14ac:dyDescent="0.25">
      <c r="A12" t="s">
        <v>25</v>
      </c>
      <c r="B12" t="s">
        <v>12</v>
      </c>
      <c r="C12">
        <v>0</v>
      </c>
      <c r="D12">
        <v>4</v>
      </c>
      <c r="E12">
        <f t="shared" si="0"/>
        <v>0</v>
      </c>
      <c r="F12" t="str">
        <f t="shared" si="2"/>
        <v/>
      </c>
      <c r="G12" s="18">
        <f t="shared" si="1"/>
        <v>7.0000000000000007E-2</v>
      </c>
      <c r="H12">
        <f t="shared" si="3"/>
        <v>0</v>
      </c>
    </row>
    <row r="13" spans="1:8" x14ac:dyDescent="0.25">
      <c r="A13" t="s">
        <v>21</v>
      </c>
      <c r="B13" t="s">
        <v>12</v>
      </c>
      <c r="C13">
        <v>0</v>
      </c>
      <c r="D13">
        <v>2</v>
      </c>
      <c r="E13">
        <f t="shared" si="0"/>
        <v>0</v>
      </c>
      <c r="F13" t="str">
        <f t="shared" si="2"/>
        <v/>
      </c>
      <c r="G13" s="18">
        <f t="shared" si="1"/>
        <v>7.0000000000000007E-2</v>
      </c>
      <c r="H13">
        <f t="shared" si="3"/>
        <v>0</v>
      </c>
    </row>
    <row r="14" spans="1:8" x14ac:dyDescent="0.25">
      <c r="A14" t="s">
        <v>11</v>
      </c>
      <c r="B14" t="s">
        <v>12</v>
      </c>
      <c r="C14">
        <v>0</v>
      </c>
      <c r="D14">
        <v>1</v>
      </c>
      <c r="E14">
        <f t="shared" si="0"/>
        <v>0</v>
      </c>
      <c r="F14" t="str">
        <f t="shared" si="2"/>
        <v/>
      </c>
      <c r="G14" s="18">
        <f t="shared" si="1"/>
        <v>7.0000000000000007E-2</v>
      </c>
      <c r="H14">
        <f t="shared" si="3"/>
        <v>0</v>
      </c>
    </row>
    <row r="15" spans="1:8" x14ac:dyDescent="0.25">
      <c r="A15" t="s">
        <v>38</v>
      </c>
      <c r="B15" t="s">
        <v>12</v>
      </c>
      <c r="C15">
        <v>0</v>
      </c>
      <c r="D15">
        <v>1</v>
      </c>
      <c r="E15">
        <f t="shared" si="0"/>
        <v>0</v>
      </c>
      <c r="F15" t="str">
        <f t="shared" si="2"/>
        <v/>
      </c>
      <c r="G15" s="18">
        <f t="shared" si="1"/>
        <v>7.0000000000000007E-2</v>
      </c>
      <c r="H15">
        <f t="shared" si="3"/>
        <v>0</v>
      </c>
    </row>
    <row r="16" spans="1:8" x14ac:dyDescent="0.25">
      <c r="A16" t="s">
        <v>45</v>
      </c>
      <c r="B16" t="s">
        <v>29</v>
      </c>
      <c r="C16">
        <v>300</v>
      </c>
      <c r="D16">
        <v>7</v>
      </c>
      <c r="E16">
        <f t="shared" si="0"/>
        <v>2100</v>
      </c>
      <c r="F16" t="str">
        <f t="shared" si="2"/>
        <v>over 250</v>
      </c>
      <c r="G16" s="18">
        <f t="shared" si="1"/>
        <v>0</v>
      </c>
      <c r="H16">
        <f t="shared" si="3"/>
        <v>2100</v>
      </c>
    </row>
    <row r="17" spans="1:8" x14ac:dyDescent="0.25">
      <c r="A17" t="s">
        <v>28</v>
      </c>
      <c r="B17" t="s">
        <v>29</v>
      </c>
      <c r="C17">
        <v>20</v>
      </c>
      <c r="D17">
        <v>1</v>
      </c>
      <c r="E17">
        <f t="shared" si="0"/>
        <v>20</v>
      </c>
      <c r="F17" t="str">
        <f t="shared" si="2"/>
        <v/>
      </c>
      <c r="G17" s="18">
        <f t="shared" si="1"/>
        <v>0</v>
      </c>
      <c r="H17">
        <f t="shared" si="3"/>
        <v>20</v>
      </c>
    </row>
    <row r="18" spans="1:8" x14ac:dyDescent="0.25">
      <c r="A18" t="s">
        <v>13</v>
      </c>
      <c r="B18" t="s">
        <v>14</v>
      </c>
      <c r="C18">
        <v>0</v>
      </c>
      <c r="D18">
        <v>0</v>
      </c>
      <c r="E18">
        <f t="shared" si="0"/>
        <v>0</v>
      </c>
      <c r="F18" t="str">
        <f t="shared" si="2"/>
        <v/>
      </c>
      <c r="G18" s="18">
        <f t="shared" si="1"/>
        <v>7.0000000000000007E-2</v>
      </c>
      <c r="H18">
        <f t="shared" si="3"/>
        <v>0</v>
      </c>
    </row>
    <row r="19" spans="1:8" x14ac:dyDescent="0.25">
      <c r="A19" t="s">
        <v>33</v>
      </c>
      <c r="B19" t="s">
        <v>34</v>
      </c>
      <c r="C19">
        <v>0</v>
      </c>
      <c r="D19">
        <v>2</v>
      </c>
      <c r="E19">
        <f t="shared" si="0"/>
        <v>0</v>
      </c>
      <c r="F19" t="str">
        <f t="shared" si="2"/>
        <v/>
      </c>
      <c r="G19" s="18">
        <f t="shared" si="1"/>
        <v>7.0000000000000007E-2</v>
      </c>
      <c r="H19">
        <f t="shared" si="3"/>
        <v>0</v>
      </c>
    </row>
    <row r="20" spans="1:8" x14ac:dyDescent="0.25">
      <c r="A20" t="s">
        <v>46</v>
      </c>
      <c r="B20" t="s">
        <v>27</v>
      </c>
      <c r="C20">
        <v>100</v>
      </c>
      <c r="D20">
        <v>5</v>
      </c>
      <c r="E20">
        <f t="shared" si="0"/>
        <v>500</v>
      </c>
      <c r="F20" t="str">
        <f t="shared" si="2"/>
        <v>over 250</v>
      </c>
      <c r="G20" s="18">
        <f t="shared" si="1"/>
        <v>7.0000000000000007E-2</v>
      </c>
      <c r="H20">
        <f t="shared" si="3"/>
        <v>535</v>
      </c>
    </row>
    <row r="21" spans="1:8" x14ac:dyDescent="0.25">
      <c r="A21" t="s">
        <v>26</v>
      </c>
      <c r="B21" t="s">
        <v>27</v>
      </c>
      <c r="C21">
        <v>0</v>
      </c>
      <c r="D21">
        <v>1</v>
      </c>
      <c r="E21">
        <f t="shared" si="0"/>
        <v>0</v>
      </c>
      <c r="F21" t="str">
        <f t="shared" si="2"/>
        <v/>
      </c>
      <c r="G21" s="18">
        <f t="shared" si="1"/>
        <v>7.0000000000000007E-2</v>
      </c>
      <c r="H21">
        <f t="shared" si="3"/>
        <v>0</v>
      </c>
    </row>
    <row r="22" spans="1:8" x14ac:dyDescent="0.25">
      <c r="A22" t="s">
        <v>40</v>
      </c>
      <c r="B22" t="s">
        <v>41</v>
      </c>
      <c r="C22">
        <v>200</v>
      </c>
      <c r="D22">
        <v>7</v>
      </c>
      <c r="E22">
        <f t="shared" si="0"/>
        <v>1400</v>
      </c>
      <c r="F22" t="str">
        <f t="shared" si="2"/>
        <v>over 250</v>
      </c>
      <c r="G22" s="18">
        <f t="shared" si="1"/>
        <v>7.0000000000000007E-2</v>
      </c>
      <c r="H22">
        <f t="shared" si="3"/>
        <v>1498</v>
      </c>
    </row>
    <row r="23" spans="1:8" x14ac:dyDescent="0.25">
      <c r="A23" t="s">
        <v>18</v>
      </c>
      <c r="B23" t="s">
        <v>19</v>
      </c>
      <c r="C23">
        <v>25</v>
      </c>
      <c r="D23">
        <v>1</v>
      </c>
      <c r="E23">
        <f t="shared" si="0"/>
        <v>25</v>
      </c>
      <c r="F23" t="str">
        <f t="shared" si="2"/>
        <v/>
      </c>
      <c r="G23" s="18">
        <f t="shared" si="1"/>
        <v>7.0000000000000007E-2</v>
      </c>
      <c r="H23">
        <f t="shared" si="3"/>
        <v>26.75</v>
      </c>
    </row>
    <row r="24" spans="1:8" x14ac:dyDescent="0.25">
      <c r="A24" t="s">
        <v>22</v>
      </c>
      <c r="B24" t="s">
        <v>10</v>
      </c>
      <c r="C24">
        <v>65</v>
      </c>
      <c r="D24">
        <v>4</v>
      </c>
      <c r="E24">
        <f t="shared" si="0"/>
        <v>260</v>
      </c>
      <c r="F24" t="str">
        <f t="shared" si="2"/>
        <v>over 250</v>
      </c>
      <c r="G24" s="18">
        <f t="shared" si="1"/>
        <v>7.0000000000000007E-2</v>
      </c>
      <c r="H24">
        <f t="shared" si="3"/>
        <v>278.2</v>
      </c>
    </row>
    <row r="25" spans="1:8" x14ac:dyDescent="0.25">
      <c r="A25" t="s">
        <v>9</v>
      </c>
      <c r="B25" t="s">
        <v>10</v>
      </c>
      <c r="D25">
        <v>0</v>
      </c>
      <c r="E25">
        <f t="shared" si="0"/>
        <v>0</v>
      </c>
      <c r="F25" t="str">
        <f t="shared" si="2"/>
        <v/>
      </c>
      <c r="G25" s="18">
        <f t="shared" si="1"/>
        <v>7.0000000000000007E-2</v>
      </c>
      <c r="H25">
        <f t="shared" si="3"/>
        <v>0</v>
      </c>
    </row>
    <row r="26" spans="1:8" x14ac:dyDescent="0.25">
      <c r="A26" t="s">
        <v>16</v>
      </c>
      <c r="B26" t="s">
        <v>17</v>
      </c>
      <c r="C26">
        <v>10</v>
      </c>
      <c r="D26">
        <v>2</v>
      </c>
      <c r="E26">
        <f t="shared" si="0"/>
        <v>20</v>
      </c>
      <c r="F26" t="str">
        <f t="shared" si="2"/>
        <v/>
      </c>
      <c r="G26" s="18">
        <f t="shared" si="1"/>
        <v>7.0000000000000007E-2</v>
      </c>
      <c r="H26">
        <f t="shared" si="3"/>
        <v>21.4</v>
      </c>
    </row>
    <row r="27" spans="1:8" x14ac:dyDescent="0.25">
      <c r="A27" t="s">
        <v>37</v>
      </c>
      <c r="B27" t="s">
        <v>17</v>
      </c>
      <c r="C27">
        <v>0</v>
      </c>
      <c r="D27">
        <v>2</v>
      </c>
      <c r="E27">
        <f t="shared" si="0"/>
        <v>0</v>
      </c>
      <c r="F27" t="str">
        <f t="shared" si="2"/>
        <v/>
      </c>
      <c r="G27" s="18">
        <f t="shared" si="1"/>
        <v>7.0000000000000007E-2</v>
      </c>
      <c r="H27">
        <f t="shared" si="3"/>
        <v>0</v>
      </c>
    </row>
    <row r="28" spans="1:8" x14ac:dyDescent="0.25">
      <c r="A28" t="s">
        <v>31</v>
      </c>
      <c r="B28" t="s">
        <v>44</v>
      </c>
      <c r="C28">
        <v>600</v>
      </c>
      <c r="D28">
        <v>4</v>
      </c>
      <c r="E28">
        <f t="shared" si="0"/>
        <v>2400</v>
      </c>
      <c r="F28" t="str">
        <f t="shared" si="2"/>
        <v>over 250</v>
      </c>
      <c r="G28" s="18">
        <f t="shared" si="1"/>
        <v>7.0000000000000007E-2</v>
      </c>
      <c r="H28">
        <f t="shared" si="3"/>
        <v>2568</v>
      </c>
    </row>
    <row r="30" spans="1:8" x14ac:dyDescent="0.25">
      <c r="D30" t="s">
        <v>58</v>
      </c>
      <c r="E30" s="4">
        <f>SUBTOTAL(9,E6:E29)</f>
        <v>8025</v>
      </c>
      <c r="F30" s="4"/>
      <c r="G30" t="s">
        <v>58</v>
      </c>
      <c r="H30" s="4">
        <f>SUM(H6:H29)</f>
        <v>8438.3499999999985</v>
      </c>
    </row>
  </sheetData>
  <sortState ref="A6:E28">
    <sortCondition ref="B6:B28"/>
    <sortCondition descending="1" ref="E6:E28"/>
  </sortState>
  <conditionalFormatting sqref="E6:E28">
    <cfRule type="cellIs" dxfId="0" priority="1" operator="greaterThanOrEqual">
      <formula>$H$1</formula>
    </cfRule>
  </conditionalFormatting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10" activeCellId="2" sqref="B2 B4 B10"/>
    </sheetView>
  </sheetViews>
  <sheetFormatPr defaultRowHeight="15" x14ac:dyDescent="0.25"/>
  <cols>
    <col min="1" max="1" width="14.42578125" bestFit="1" customWidth="1"/>
    <col min="2" max="3" width="23.28515625" bestFit="1" customWidth="1"/>
  </cols>
  <sheetData>
    <row r="1" spans="1:2" x14ac:dyDescent="0.25">
      <c r="A1" s="1" t="s">
        <v>42</v>
      </c>
      <c r="B1" t="s">
        <v>57</v>
      </c>
    </row>
    <row r="2" spans="1:2" x14ac:dyDescent="0.25">
      <c r="A2" s="2" t="s">
        <v>36</v>
      </c>
      <c r="B2" s="3">
        <v>214</v>
      </c>
    </row>
    <row r="3" spans="1:2" x14ac:dyDescent="0.25">
      <c r="A3" s="2" t="s">
        <v>12</v>
      </c>
      <c r="B3" s="3">
        <v>1177</v>
      </c>
    </row>
    <row r="4" spans="1:2" x14ac:dyDescent="0.25">
      <c r="A4" s="2" t="s">
        <v>29</v>
      </c>
      <c r="B4" s="3">
        <v>2120</v>
      </c>
    </row>
    <row r="5" spans="1:2" x14ac:dyDescent="0.25">
      <c r="A5" s="2" t="s">
        <v>14</v>
      </c>
      <c r="B5" s="3">
        <v>0</v>
      </c>
    </row>
    <row r="6" spans="1:2" x14ac:dyDescent="0.25">
      <c r="A6" s="2" t="s">
        <v>34</v>
      </c>
      <c r="B6" s="3">
        <v>0</v>
      </c>
    </row>
    <row r="7" spans="1:2" x14ac:dyDescent="0.25">
      <c r="A7" s="2" t="s">
        <v>27</v>
      </c>
      <c r="B7" s="3">
        <v>535</v>
      </c>
    </row>
    <row r="8" spans="1:2" x14ac:dyDescent="0.25">
      <c r="A8" s="2" t="s">
        <v>41</v>
      </c>
      <c r="B8" s="3">
        <v>1498</v>
      </c>
    </row>
    <row r="9" spans="1:2" x14ac:dyDescent="0.25">
      <c r="A9" s="2" t="s">
        <v>19</v>
      </c>
      <c r="B9" s="3">
        <v>26.75</v>
      </c>
    </row>
    <row r="10" spans="1:2" x14ac:dyDescent="0.25">
      <c r="A10" s="2" t="s">
        <v>10</v>
      </c>
      <c r="B10" s="3">
        <v>278.2</v>
      </c>
    </row>
    <row r="11" spans="1:2" x14ac:dyDescent="0.25">
      <c r="A11" s="2" t="s">
        <v>17</v>
      </c>
      <c r="B11" s="3">
        <v>21.4</v>
      </c>
    </row>
    <row r="12" spans="1:2" x14ac:dyDescent="0.25">
      <c r="A12" s="2" t="s">
        <v>44</v>
      </c>
      <c r="B12" s="3">
        <v>2568</v>
      </c>
    </row>
    <row r="13" spans="1:2" x14ac:dyDescent="0.25">
      <c r="A13" s="2" t="s">
        <v>43</v>
      </c>
      <c r="B13" s="3">
        <v>8438.3499999999985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zoomScale="70" zoomScaleNormal="70" workbookViewId="0"/>
  </sheetViews>
  <sheetFormatPr defaultRowHeight="15" x14ac:dyDescent="0.25"/>
  <cols>
    <col min="1" max="1" width="18.28515625" customWidth="1"/>
    <col min="2" max="2" width="27.85546875" bestFit="1" customWidth="1"/>
    <col min="3" max="3" width="12.5703125" bestFit="1" customWidth="1"/>
    <col min="4" max="4" width="7.28515625" customWidth="1"/>
    <col min="5" max="5" width="8.140625" customWidth="1"/>
    <col min="6" max="6" width="6.28515625" customWidth="1"/>
    <col min="7" max="7" width="9.28515625" customWidth="1"/>
    <col min="8" max="9" width="10" customWidth="1"/>
    <col min="10" max="10" width="12.85546875" bestFit="1" customWidth="1"/>
    <col min="11" max="11" width="11.7109375" bestFit="1" customWidth="1"/>
    <col min="12" max="12" width="17.42578125" bestFit="1" customWidth="1"/>
    <col min="13" max="13" width="14" bestFit="1" customWidth="1"/>
  </cols>
  <sheetData>
    <row r="1" spans="1:2" x14ac:dyDescent="0.25">
      <c r="A1" s="1" t="s">
        <v>42</v>
      </c>
      <c r="B1" t="s">
        <v>57</v>
      </c>
    </row>
    <row r="2" spans="1:2" x14ac:dyDescent="0.25">
      <c r="A2" s="2" t="s">
        <v>38</v>
      </c>
      <c r="B2" s="3">
        <v>0</v>
      </c>
    </row>
    <row r="3" spans="1:2" x14ac:dyDescent="0.25">
      <c r="A3" s="2" t="s">
        <v>26</v>
      </c>
      <c r="B3" s="3">
        <v>0</v>
      </c>
    </row>
    <row r="4" spans="1:2" x14ac:dyDescent="0.25">
      <c r="A4" s="2" t="s">
        <v>20</v>
      </c>
      <c r="B4" s="3">
        <v>856</v>
      </c>
    </row>
    <row r="5" spans="1:2" x14ac:dyDescent="0.25">
      <c r="A5" s="2" t="s">
        <v>11</v>
      </c>
      <c r="B5" s="3">
        <v>0</v>
      </c>
    </row>
    <row r="6" spans="1:2" x14ac:dyDescent="0.25">
      <c r="A6" s="2" t="s">
        <v>21</v>
      </c>
      <c r="B6" s="3">
        <v>0</v>
      </c>
    </row>
    <row r="7" spans="1:2" x14ac:dyDescent="0.25">
      <c r="A7" s="2" t="s">
        <v>25</v>
      </c>
      <c r="B7" s="3">
        <v>0</v>
      </c>
    </row>
    <row r="8" spans="1:2" x14ac:dyDescent="0.25">
      <c r="A8" s="2" t="s">
        <v>35</v>
      </c>
      <c r="B8" s="3">
        <v>214</v>
      </c>
    </row>
    <row r="9" spans="1:2" x14ac:dyDescent="0.25">
      <c r="A9" s="2" t="s">
        <v>37</v>
      </c>
      <c r="B9" s="3">
        <v>0</v>
      </c>
    </row>
    <row r="10" spans="1:2" x14ac:dyDescent="0.25">
      <c r="A10" s="2" t="s">
        <v>13</v>
      </c>
      <c r="B10" s="3">
        <v>0</v>
      </c>
    </row>
    <row r="11" spans="1:2" x14ac:dyDescent="0.25">
      <c r="A11" s="2" t="s">
        <v>40</v>
      </c>
      <c r="B11" s="3">
        <v>1498</v>
      </c>
    </row>
    <row r="12" spans="1:2" x14ac:dyDescent="0.25">
      <c r="A12" s="2" t="s">
        <v>9</v>
      </c>
      <c r="B12" s="3">
        <v>0</v>
      </c>
    </row>
    <row r="13" spans="1:2" x14ac:dyDescent="0.25">
      <c r="A13" s="2" t="s">
        <v>18</v>
      </c>
      <c r="B13" s="3">
        <v>26.75</v>
      </c>
    </row>
    <row r="14" spans="1:2" x14ac:dyDescent="0.25">
      <c r="A14" s="2" t="s">
        <v>22</v>
      </c>
      <c r="B14" s="3">
        <v>278.2</v>
      </c>
    </row>
    <row r="15" spans="1:2" x14ac:dyDescent="0.25">
      <c r="A15" s="2" t="s">
        <v>45</v>
      </c>
      <c r="B15" s="3">
        <v>2100</v>
      </c>
    </row>
    <row r="16" spans="1:2" x14ac:dyDescent="0.25">
      <c r="A16" s="2" t="s">
        <v>28</v>
      </c>
      <c r="B16" s="3">
        <v>20</v>
      </c>
    </row>
    <row r="17" spans="1:2" x14ac:dyDescent="0.25">
      <c r="A17" s="2" t="s">
        <v>32</v>
      </c>
      <c r="B17" s="3">
        <v>321</v>
      </c>
    </row>
    <row r="18" spans="1:2" x14ac:dyDescent="0.25">
      <c r="A18" s="2" t="s">
        <v>46</v>
      </c>
      <c r="B18" s="3">
        <v>535</v>
      </c>
    </row>
    <row r="19" spans="1:2" x14ac:dyDescent="0.25">
      <c r="A19" s="2" t="s">
        <v>15</v>
      </c>
      <c r="B19" s="3">
        <v>0</v>
      </c>
    </row>
    <row r="20" spans="1:2" x14ac:dyDescent="0.25">
      <c r="A20" s="2" t="s">
        <v>16</v>
      </c>
      <c r="B20" s="3">
        <v>21.4</v>
      </c>
    </row>
    <row r="21" spans="1:2" x14ac:dyDescent="0.25">
      <c r="A21" s="2" t="s">
        <v>24</v>
      </c>
      <c r="B21" s="3">
        <v>0</v>
      </c>
    </row>
    <row r="22" spans="1:2" x14ac:dyDescent="0.25">
      <c r="A22" s="2" t="s">
        <v>31</v>
      </c>
      <c r="B22" s="3">
        <v>2568</v>
      </c>
    </row>
    <row r="23" spans="1:2" x14ac:dyDescent="0.25">
      <c r="A23" s="2" t="s">
        <v>33</v>
      </c>
      <c r="B23" s="3">
        <v>0</v>
      </c>
    </row>
    <row r="24" spans="1:2" x14ac:dyDescent="0.25">
      <c r="A24" s="2" t="s">
        <v>43</v>
      </c>
      <c r="B24" s="3">
        <v>8438.3499999999985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zoomScale="235" zoomScaleNormal="235" workbookViewId="0">
      <selection activeCell="B8" sqref="B8"/>
    </sheetView>
  </sheetViews>
  <sheetFormatPr defaultRowHeight="15" x14ac:dyDescent="0.25"/>
  <cols>
    <col min="1" max="1" width="26.7109375" customWidth="1"/>
    <col min="2" max="2" width="13.5703125" customWidth="1"/>
  </cols>
  <sheetData>
    <row r="1" spans="1:2" x14ac:dyDescent="0.25">
      <c r="A1" t="s">
        <v>48</v>
      </c>
      <c r="B1" s="4">
        <v>9000</v>
      </c>
    </row>
    <row r="2" spans="1:2" x14ac:dyDescent="0.25">
      <c r="A2" t="s">
        <v>49</v>
      </c>
      <c r="B2" s="4">
        <f>'Vacation Data'!E30</f>
        <v>8025</v>
      </c>
    </row>
    <row r="3" spans="1:2" x14ac:dyDescent="0.25">
      <c r="B3" s="4"/>
    </row>
    <row r="4" spans="1:2" x14ac:dyDescent="0.25">
      <c r="A4" t="s">
        <v>50</v>
      </c>
      <c r="B4" s="4">
        <v>200</v>
      </c>
    </row>
    <row r="5" spans="1:2" x14ac:dyDescent="0.25">
      <c r="A5" t="s">
        <v>51</v>
      </c>
      <c r="B5" s="5">
        <v>2.375</v>
      </c>
    </row>
    <row r="6" spans="1:2" x14ac:dyDescent="0.25">
      <c r="A6" t="s">
        <v>53</v>
      </c>
      <c r="B6" s="4">
        <f>B4*B5</f>
        <v>475</v>
      </c>
    </row>
    <row r="8" spans="1:2" x14ac:dyDescent="0.25">
      <c r="A8" t="s">
        <v>52</v>
      </c>
      <c r="B8" s="4">
        <f>B1-B2-B6</f>
        <v>500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zoomScale="175" zoomScaleNormal="175" workbookViewId="0"/>
  </sheetViews>
  <sheetFormatPr defaultRowHeight="15" x14ac:dyDescent="0.25"/>
  <cols>
    <col min="1" max="1" width="15.7109375" customWidth="1"/>
  </cols>
  <sheetData>
    <row r="1" spans="1:2" x14ac:dyDescent="0.25">
      <c r="A1" s="19" t="s">
        <v>1</v>
      </c>
      <c r="B1" s="19" t="s">
        <v>55</v>
      </c>
    </row>
    <row r="2" spans="1:2" x14ac:dyDescent="0.25">
      <c r="A2" t="s">
        <v>36</v>
      </c>
      <c r="B2" s="18">
        <v>7.0000000000000007E-2</v>
      </c>
    </row>
    <row r="3" spans="1:2" x14ac:dyDescent="0.25">
      <c r="A3" t="s">
        <v>12</v>
      </c>
      <c r="B3" s="18">
        <v>7.0000000000000007E-2</v>
      </c>
    </row>
    <row r="4" spans="1:2" x14ac:dyDescent="0.25">
      <c r="A4" t="s">
        <v>29</v>
      </c>
      <c r="B4" s="18">
        <v>0</v>
      </c>
    </row>
    <row r="5" spans="1:2" x14ac:dyDescent="0.25">
      <c r="A5" t="s">
        <v>14</v>
      </c>
      <c r="B5" s="18">
        <v>7.0000000000000007E-2</v>
      </c>
    </row>
    <row r="6" spans="1:2" x14ac:dyDescent="0.25">
      <c r="A6" t="s">
        <v>34</v>
      </c>
      <c r="B6" s="18">
        <v>7.0000000000000007E-2</v>
      </c>
    </row>
    <row r="7" spans="1:2" x14ac:dyDescent="0.25">
      <c r="A7" t="s">
        <v>27</v>
      </c>
      <c r="B7" s="18">
        <v>7.0000000000000007E-2</v>
      </c>
    </row>
    <row r="8" spans="1:2" x14ac:dyDescent="0.25">
      <c r="A8" t="s">
        <v>44</v>
      </c>
      <c r="B8" s="18">
        <v>7.0000000000000007E-2</v>
      </c>
    </row>
    <row r="9" spans="1:2" x14ac:dyDescent="0.25">
      <c r="A9" t="s">
        <v>41</v>
      </c>
      <c r="B9" s="18">
        <v>7.0000000000000007E-2</v>
      </c>
    </row>
    <row r="10" spans="1:2" x14ac:dyDescent="0.25">
      <c r="A10" t="s">
        <v>19</v>
      </c>
      <c r="B10" s="18">
        <v>7.0000000000000007E-2</v>
      </c>
    </row>
    <row r="11" spans="1:2" x14ac:dyDescent="0.25">
      <c r="A11" t="s">
        <v>10</v>
      </c>
      <c r="B11" s="18">
        <v>7.0000000000000007E-2</v>
      </c>
    </row>
    <row r="12" spans="1:2" x14ac:dyDescent="0.25">
      <c r="A12" t="s">
        <v>17</v>
      </c>
      <c r="B12" s="18">
        <v>7.0000000000000007E-2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Warm up example</vt:lpstr>
      <vt:lpstr>Vacation Data</vt:lpstr>
      <vt:lpstr>Pivot Table and Chart</vt:lpstr>
      <vt:lpstr>Pivot Table and Chart 2</vt:lpstr>
      <vt:lpstr>Goal Seek example</vt:lpstr>
      <vt:lpstr>vlookup example</vt:lpstr>
      <vt:lpstr>DepartureDate</vt:lpstr>
      <vt:lpstr>TaxTable</vt:lpstr>
      <vt:lpstr>VacationList</vt:lpstr>
    </vt:vector>
  </TitlesOfParts>
  <Company>Nassau Community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a107hc</dc:creator>
  <cp:lastModifiedBy>NCC</cp:lastModifiedBy>
  <dcterms:created xsi:type="dcterms:W3CDTF">2012-07-15T14:20:45Z</dcterms:created>
  <dcterms:modified xsi:type="dcterms:W3CDTF">2012-07-16T03:09:54Z</dcterms:modified>
</cp:coreProperties>
</file>