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ile Manager\01 Continuing Education Intermediate Excel 06122011\"/>
    </mc:Choice>
  </mc:AlternateContent>
  <bookViews>
    <workbookView xWindow="480" yWindow="150" windowWidth="14355" windowHeight="7995" tabRatio="750" activeTab="3"/>
  </bookViews>
  <sheets>
    <sheet name="autofill" sheetId="1" r:id="rId1"/>
    <sheet name="time" sheetId="2" r:id="rId2"/>
    <sheet name="reference" sheetId="3" r:id="rId3"/>
    <sheet name="pivottable" sheetId="5" r:id="rId4"/>
    <sheet name="Scuba Destination" sheetId="4" r:id="rId5"/>
  </sheets>
  <definedNames>
    <definedName name="AprilSales">autofill!$A$5:$A$14</definedName>
    <definedName name="AprilTotal">autofill!$A$15</definedName>
    <definedName name="NameRangeBonus">autofill!$C$2</definedName>
    <definedName name="ScubaRatings">'Scuba Destination'!$C$477:$D$576</definedName>
  </definedNames>
  <calcPr calcId="152511"/>
  <pivotCaches>
    <pivotCache cacheId="1" r:id="rId6"/>
  </pivotCaches>
</workbook>
</file>

<file path=xl/calcChain.xml><?xml version="1.0" encoding="utf-8"?>
<calcChain xmlns="http://schemas.openxmlformats.org/spreadsheetml/2006/main">
  <c r="B576" i="4" l="1"/>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E6" i="1"/>
  <c r="E7" i="1"/>
  <c r="E8" i="1"/>
  <c r="E9" i="1"/>
  <c r="E10" i="1"/>
  <c r="E11" i="1"/>
  <c r="E12" i="1"/>
  <c r="E13" i="1"/>
  <c r="E14" i="1"/>
  <c r="E5" i="1"/>
  <c r="D5" i="1"/>
  <c r="D6" i="1"/>
  <c r="D7" i="1"/>
  <c r="D8" i="1"/>
  <c r="D9" i="1"/>
  <c r="D10" i="1"/>
  <c r="D11" i="1"/>
  <c r="C14" i="1"/>
  <c r="C9" i="1"/>
  <c r="C13" i="1"/>
  <c r="B6" i="1"/>
  <c r="C6" i="1" s="1"/>
  <c r="B7" i="1"/>
  <c r="C7" i="1" s="1"/>
  <c r="B8" i="1"/>
  <c r="C8" i="1" s="1"/>
  <c r="B9" i="1"/>
  <c r="B10" i="1"/>
  <c r="C10" i="1" s="1"/>
  <c r="B11" i="1"/>
  <c r="C11" i="1" s="1"/>
  <c r="B12" i="1"/>
  <c r="C12" i="1" s="1"/>
  <c r="B13" i="1"/>
  <c r="B14" i="1"/>
  <c r="B5" i="1"/>
  <c r="C5" i="1" s="1"/>
  <c r="G5" i="3"/>
  <c r="K10" i="1"/>
  <c r="A15" i="1"/>
  <c r="A1" i="2"/>
</calcChain>
</file>

<file path=xl/sharedStrings.xml><?xml version="1.0" encoding="utf-8"?>
<sst xmlns="http://schemas.openxmlformats.org/spreadsheetml/2006/main" count="605" uniqueCount="414">
  <si>
    <t>Monday</t>
  </si>
  <si>
    <t>example</t>
  </si>
  <si>
    <t>Tuesday</t>
  </si>
  <si>
    <t>Wednesday</t>
  </si>
  <si>
    <t>Thursday</t>
  </si>
  <si>
    <t>Friday</t>
  </si>
  <si>
    <t>Saturday</t>
  </si>
  <si>
    <t>Sunday</t>
  </si>
  <si>
    <t>Feb</t>
  </si>
  <si>
    <t>April Sales</t>
  </si>
  <si>
    <t>comment</t>
  </si>
  <si>
    <t>bonus</t>
  </si>
  <si>
    <t>second bonus</t>
  </si>
  <si>
    <t>2nd bonus</t>
  </si>
  <si>
    <t>name range bonus</t>
  </si>
  <si>
    <t>Best Destination Overall (diving, topside adventure, nightlife, etc.)</t>
  </si>
  <si>
    <t>Atlantic &amp; Caribbean Region</t>
  </si>
  <si>
    <t>Top Five</t>
  </si>
  <si>
    <t>1. TIE: Bonaire and Cayman Islands</t>
  </si>
  <si>
    <t>3. TIE: Cozumel and Turks and Caicos</t>
  </si>
  <si>
    <t>5. Bay Islands</t>
  </si>
  <si>
    <t>[No. 1] Bonaire</t>
  </si>
  <si>
    <t>Bonaire's greatest asset is the nearly continuous coral reef that in many places begins only yards from shore. Bonaire's dive sites are marked by yellow stones on the coastal road along the leeward coast. All you have to do is find one, pull off the road and wade in. As great as the shore diving is, you're not limited to it. You can take a boat to many of the sites or to uninhabited Klein Bonaire (both islands fall under the protection of the Bonaire National Marine Park). Want more? Bonaire offers an array of outdoor adventures. These qualities earned Bonaire a tie with Cayman Islands for Best Destination Overall — as well as No. 1 rankings in Best Shore Diving (for the 19th consecutive year), Marine Life, Macro, Snorkeling and Value — in this year's Top 100.</t>
  </si>
  <si>
    <t>Go Now — www.scubadiving.com/bonaire</t>
  </si>
  <si>
    <t>[No. 1] Cayman Islands</t>
  </si>
  <si>
    <t>For the past 19 years, the Cayman Islands have placed at or near the top in several categories in the Top 100. This year, the triumvirate of Grand Cayman, Cayman Brac and Little Cayman grabbed top-five awards in eight categories; even better, the Cayman Islands were ranked Best Destination Overall, an award that shows just how readers value the quality of overall experience in these three islands. And why not? Whether you’re diving Little Cayman’s Bloody Bay Wall or Grand Cayman’s 251-foot Kittiwake wreck (purpose sunk in 2010), sunbathing on Seven Mile Beach or exploring a forest reserve, this popular Caribbean destination proves time and again that life is good if you’re in the Cayman Islands.</t>
  </si>
  <si>
    <t>Go Now — www.scubadiving.com/caymanislands</t>
  </si>
  <si>
    <t>North America Region</t>
  </si>
  <si>
    <t>1. Florida Keys</t>
  </si>
  <si>
    <t>2. South Florida (Palm, Broward, Dade)</t>
  </si>
  <si>
    <t>3. British Columbia, Canada</t>
  </si>
  <si>
    <t>4. Monterey, California</t>
  </si>
  <si>
    <t>5. Channel Islands, California</t>
  </si>
  <si>
    <t>[No. 1] Florida Keys</t>
  </si>
  <si>
    <t>Drive the famed Overseas Highway — the 112-mile road that links the myriad keys, expansive sky and blue water that comprise this coral chain — and you’ll find scores of dive flags fluttering from the dive shops that can put you on the reefs here. From Key Largo to Key West, the reefs are famed for their healthy fish populations, stands of corals and deep wrecks like the Spiegel Grove, Vandenberg and Eagle. Spend a day of diving in warm, clear water and then find a place to kick off your flip-flops, drink a cold beer or frothy margarita and watch the sun seep into the water from a comfortable vantage point. You’ll soon understand why the unabashedly red, white and blue Conch Republic, from Key Largo to Key West, is one of the best places in the world to dive. </t>
  </si>
  <si>
    <t>Go Now — www.scubadiving.com/floridakeys</t>
  </si>
  <si>
    <t>Pacific and Indian Ocean Region</t>
  </si>
  <si>
    <t>1. Hawaii</t>
  </si>
  <si>
    <t>2. Indonesia</t>
  </si>
  <si>
    <t>3. TIE: Philippines and Thailand</t>
  </si>
  <si>
    <t>5. Galapagos</t>
  </si>
  <si>
    <t>[No. 1] Hawaii</t>
  </si>
  <si>
    <t>Hawaii is a playground not just for pasty-white mainland tourists who come to soak up the sun but also for divers who travel from around the world to explore the islands’ unique underwater treasures. Massive bommies, arches, craters and lava tubes are the backdrop for intact plane- and shipwrecks and an equally magical world of marine life — the world’s most famous night dive (manta rays that dance under the stars), friendly turtles, cryptic frogfish, schooling sharks and a number of species indigenous to Hawaiian waters before returning home every night to sip Mai Tais at a hula, hiking a volcano, learning to surf or simply beachcombing tomorrow.</t>
  </si>
  <si>
    <t>Best Destination Overall For Diving</t>
  </si>
  <si>
    <t>Caribbean/Atlantic Region</t>
  </si>
  <si>
    <t>1. Turks and Caicos</t>
  </si>
  <si>
    <t>2. Bonaire</t>
  </si>
  <si>
    <t>3. Cozumel</t>
  </si>
  <si>
    <t>4. Cayman Islands</t>
  </si>
  <si>
    <t>5. Mexico</t>
  </si>
  <si>
    <t>[No. 1] Turks and Caicos</t>
  </si>
  <si>
    <t>If you spent the rest of your life exploring the underwater realms of the destinations in the Top 100, you’d die a happy diver. For many divers, a lifetime is what you’ll need to fully explore the Turks and Caicos, two island chains that sit atop a pair of limestone banks separated by the 6,000-foot-deep Turks Island Passage. Renowned for their beaches and surrounded by gorgeous water, the islands’ dive sites are clustered off protected lee coasts where healthy coral gardens lead to sheer vertical walls that plunge beyond recreational depths. Visit here between January and May to see migrating humpback whales, and year-round for flybys with eagle rays, manta rays and a healthy population of sharks.</t>
  </si>
  <si>
    <t>Go Now — scubadiving.com/turksandcaicos</t>
  </si>
  <si>
    <t>Pacific &amp; Indian Ocean Region</t>
  </si>
  <si>
    <t>1. TIE: Philippines and Malaysia</t>
  </si>
  <si>
    <t>3. Galapagos</t>
  </si>
  <si>
    <t>4. Indonesia</t>
  </si>
  <si>
    <t>5. French Polynesia</t>
  </si>
  <si>
    <t>[No. 1] Malaysia</t>
  </si>
  <si>
    <t>While there’s good (and inexpensive) diving off Peninsular Malaysia, Malaysia’s ­reputation for world-class diving is justifiably linked to the satellite islands off the coast of Sabah, on the island of Borneo. In the west, Layang Layang is famous for hammerhead sharks and massive walls draped in corals and sea fans; in the east, it’s a quartet of islands that are the envy of every diver who’s never been. The mecca for divers is Sipadan, an epicenter of big-animal encounters, and home to a turtle tomb and tornadoes of barracuda. While Sipadan closed its doors to resorts a decade ago, it’s still accessible from macro paradises Mabul, Kapalai and Lankayan islands, just a short boat ride away.</t>
  </si>
  <si>
    <t>Go Now — scubadiving.com/malaysia</t>
  </si>
  <si>
    <t>1. British Columbia, Canada</t>
  </si>
  <si>
    <t>2. Florida Keys</t>
  </si>
  <si>
    <t>3. North Carolina</t>
  </si>
  <si>
    <t>4. Channel Islands, California</t>
  </si>
  <si>
    <t>5. Monterey, California</t>
  </si>
  <si>
    <t>[No. 1] British Columbia, Canada</t>
  </si>
  <si>
    <t>Yes, it’s cold, the vis can be limited and tidal currents can rip. But with 17,000 miles of Pacific coastline, British Columbia delivers an impressive dive resume that has consistently placed it at or near the top of this category for the better part of two decades. Check out our Top 5 lists to see why: B.C. is found on nearly every one, and is No. 1 on the Best Marine Life, Healthiest Marine Environment, Best Macro and Best Wall categories. From exciting wreck dives and animal encounters with sea lions, harbor seals and wolf eels to gorgeous kelp forests and a plethora of photogenic encrusting invertebrates, B.C.’s rich offerings have deservedly earned Canada’s westernmost province its designation as North America’s Best Destination for Diving.</t>
  </si>
  <si>
    <t>Go Now — scubadiving.com/canada</t>
  </si>
  <si>
    <t>Best Marine Life</t>
  </si>
  <si>
    <t>1. Bonaire</t>
  </si>
  <si>
    <t>2. Cozumel</t>
  </si>
  <si>
    <t>3. Turks and Caicos</t>
  </si>
  <si>
    <t>5. Belize</t>
  </si>
  <si>
    <t>Bonaire’s unique position just north of Venezuela and just south of the Caribbean’s hurricane belt accounts for the island’s spectacularly diverse marine life. Fish and coral embryos travel on the ocean’s surface for hundreds of miles from South America and settle on the reef here. Bonaire’s reefs are so jammed with life that it’s easy even for beginners to notice behavior on the reef. In the morning, the reef bustles with early risers like foureye butterflyfish, blue tangs, yellowtail snappers, sergeant majors and fairy basslets intent on looking for food, finding a mate or protecting nests. At night, divers use lights to illuminate feeding corals, their tentacles extended to snare zooplankton. The lights also attract monster tarpon looking to score an easy meal.</t>
  </si>
  <si>
    <t>Go Now — scubadiving.com/bonaire</t>
  </si>
  <si>
    <t>[No. 2] Cozumel</t>
  </si>
  <si>
    <t>If you’re the type of diver wowed by dramatic underwater topography, Cozumel is sure to please with its colorful walls and towering coral spires that define the dive sites found off its hugely popular southwest coast. But fish geeks also find a lot to love here — a profusion of fish life that’s the envy of other Caribbean destinations. Whether you’re deep at sites like Palancar and Tormentos or in the coral gardens and sand flats at sites like Colombia Shallows, Cozumel’s reefs explode with a diversity of fish species from tiny pikeblennys to all manner of angelfish, grunts and snappers to the elusive and endemic splendid toadfish.</t>
  </si>
  <si>
    <t>Go Now — scubadiving.com/cozumel</t>
  </si>
  <si>
    <t>1. TIE: Maldives and Malaysia</t>
  </si>
  <si>
    <t>3. Philippines</t>
  </si>
  <si>
    <t>4. Thailand</t>
  </si>
  <si>
    <t>5. Indonesia</t>
  </si>
  <si>
    <t>[No. 1] Maldives</t>
  </si>
  <si>
    <t>What’s the recipe for a quintessential dive experience? Warm, clear water (with visibility exceeding 150 feet), sunny skies (for better photography, naturally), and lots and lots of fish. And while the Maldives has the first two, it’s the rich third ingredient that earned it a tie for top honors in Best Marine Life. Ignore the fact that every atoll has a manta cleaning station or that only five years ago, scientists discovered a site (since closed to divers) packed with schooling mantas and whale sharks. No worries. Head to North Male Atoll’s Banana Reef and South Male’s Cocoa Thila where the reefs are thick with sharks, rays and schooling fish. The only problem? Trying to see it all amid the action.</t>
  </si>
  <si>
    <t>Go Now — scubadiving.com/maldives</t>
  </si>
  <si>
    <t>2. Channel Islands, California</t>
  </si>
  <si>
    <t>3. Florida Keys</t>
  </si>
  <si>
    <t>4. Washington</t>
  </si>
  <si>
    <t>[No. 2] Channel Islands, California</t>
  </si>
  <si>
    <t>The greatest quality of California’s Channel Islands is you get the best of northern and southern California diving in an area that’s less than two hours’ drive from Los Angeles. The five islands that make up the Channel Islands National Park are home to bright orange garibaldi, hordes of playful sea lions, thick kelp forests home to vibrantly colored sea stars and anemones, the occasional pelagic like sunfish and sharks, and pinnacles bathed in water so clear you’d think you were in the Indo-Pacific.</t>
  </si>
  <si>
    <t>Healthiest Marine Environment</t>
  </si>
  <si>
    <r>
      <t>Caribbean/Atlantic Region</t>
    </r>
    <r>
      <rPr>
        <b/>
        <sz val="11"/>
        <color theme="1"/>
        <rFont val="Calibri"/>
        <family val="2"/>
        <scheme val="minor"/>
      </rPr>
      <t> </t>
    </r>
  </si>
  <si>
    <t>3. Cayman Islands</t>
  </si>
  <si>
    <t>4. Belize</t>
  </si>
  <si>
    <t>5. British Virgin Islands</t>
  </si>
  <si>
    <t>[No. 2] Bonaire</t>
  </si>
  <si>
    <t>Every living creature in Bonaire’s waters has been protected for nearly three decades by the island’s pioneering marine park authority, Stichting Nationale Parken Bonaire (STINAPA). The first time you wade in off the island’s west coast, you’ll appreciate what this powerful authority with the unwieldy name has accomplished. Bonaire’s reefs are so jammed with life that it’s easy even for beginners to notice behavior on the reef. Just south of the Caribbean’s hurricane belt, the island’s unique position just north of Venezuela also helps account for its spectacularly healthy marine environment. Fish and coral embryos travel on the ocean’s surface for hundreds of miles from South America and settle on the reef. Though you’ll end up in the same place, lucky for you your journey to this little Caribbean gem will be a bit easier. </t>
  </si>
  <si>
    <t>1. TIE: Australia and Galapagos</t>
  </si>
  <si>
    <t>3. Micronesia</t>
  </si>
  <si>
    <t>4. Philippines</t>
  </si>
  <si>
    <t>5. Malaysia</t>
  </si>
  <si>
    <t>[No. 1] Australia</t>
  </si>
  <si>
    <t>With nearly ­two-dozen marine parks, ­sanctuaries and reserves, you’re constantly reminded that Australia is crazy for its underwater treasures; as a result, Australia has some of the healthiest, most divable reefs in the Pacific. In Western Australia, divers can jump in on the heavily encrusted Navy Pier, and with whale sharks from April through July in Ningaloo Marine Park. In the south, there are great white sharks and sea dragons in numbers. In the east, Queensland is home to one of the world’s largest marine parks — the remarkable Great Barrier Reef Marine Park — home to 2,900 separate coral reefs, 1,500 species of fish and a whopping 350 species of hard corals.   </t>
  </si>
  <si>
    <t>Go Now — scubadiving.com/gbr</t>
  </si>
  <si>
    <t>3. Channel Islands, California</t>
  </si>
  <si>
    <t>5. Flower Garden Banks, Texas</t>
  </si>
  <si>
    <t>From north to south, B.C. boasts a diverse collection of kelp forests, marine mammals, fish life and spectacularly adorned reefs that thrive in the current-swept, nutrient-laden waters. We don’t have enough space to describe everything this Pacific province delivers, but for starters, divers can find soft corals, decorated warbonnets and candystriped shrimp on Browning Wall, strawberry anemones at Quadra Island, cloud sponges at Agamemnon Channel, rockfish and bull kelp at Hunt Rock, gooseneck barnacles at Nakwakto Rapids, sixgill sharks in Barkley Sound, sea anemones, sea stars, hydroids, giant barnacles and encrusting sponges at Sechelt Rocks and at Race Rocks, a group of rugged islets off Vancouver Island, hundreds of California and Steller sea lions in the fall and several hundred harbor seals year-round.</t>
  </si>
  <si>
    <t>Best Big Animals</t>
  </si>
  <si>
    <t>1. Bahamas</t>
  </si>
  <si>
    <t>2. Bay Islands</t>
  </si>
  <si>
    <t>3. Belize</t>
  </si>
  <si>
    <t>4. Bahamas Out Islands</t>
  </si>
  <si>
    <t>5. Turks and Caicos</t>
  </si>
  <si>
    <t>[No. 1] Bahamas</t>
  </si>
  <si>
    <t>Hear that? It’s not just the sound of your heart pounding against your chest, but the thud of sharks hitting your shoulders as they muscle past to get to the chunks of fish swirling in the water column. Operators on New Providence, Grand Bahama and Andros islands, as well as live-aboards plying the waters off the Exuma Cays and Eleuthera, offer shark-feeding encounters guaranteed to put you in the water with Caribbean reef sharks. Ready to amp up the excitement? Try a tiger and lemon shark-encounter off Grand Bahama’s West End. If the shark-feeding experiences don’t appeal, you’ve got a decent shot of seeing sharks in the wild off every island in this chain, as well as wild spotted dolphins on Little Bahama Bank. </t>
  </si>
  <si>
    <t>Go Now — scubadiving.com/bahamas</t>
  </si>
  <si>
    <t>1. Cocos Island, Costa Rica</t>
  </si>
  <si>
    <t>2. Galapagos</t>
  </si>
  <si>
    <t>3. Maldives</t>
  </si>
  <si>
    <t>4. French Polynesia</t>
  </si>
  <si>
    <t>5. Hawaii</t>
  </si>
  <si>
    <t>[No. 1] Cocos Island, Costa Rica</t>
  </si>
  <si>
    <t>Narrowly edging Galapagos for top spot in this category, Cocos proves that when it comes to big-animal diving, all we really want to see is sharks. The highlights of this seamount, which is 36 hours by boat from port, are the massive schools of hammerheads that blot out the sky, at some of the most acclaimed dive sites in the world: Alcyone, Dirty Rock, Manuelita. It’s easy to be captivated by the hammerhead cleaning stations, but ­linger too long, and you might miss the whale sharks (during the rainy season), and night dives with pack-hunting whitetip, Galapagos and silky sharks.</t>
  </si>
  <si>
    <t>Go Now — scubadiving.com/cocos</t>
  </si>
  <si>
    <t>1. Channel Islands, California</t>
  </si>
  <si>
    <t>2. North Carolina</t>
  </si>
  <si>
    <t>3. Flower Garden Banks, Texas</t>
  </si>
  <si>
    <t>4. South Florida (Palm, Broward, Dade)</t>
  </si>
  <si>
    <t>5. Florida Keys</t>
  </si>
  <si>
    <t>[No. 3] Flower Garden Banks, Texas</t>
  </si>
  <si>
    <t>Divers flock to far-flung destinations such as Belize, Galapagos, Yap and the Maldives to encounter some of the world’s biggest animals — whale sharks, manta rays and hammerheads — so it’s surprising that North American divers are unaware that all these animals and more are found in the Flower Garden Banks National Marine Sanctuary off Texas’s Gulf Coast. Manta rays are found on the reefs here year-round, and from December to May, scalloped hammerheads and spotted eagle rays are found in decent numbers cruising the warmer Gulf Stream waters that wash over the banks. Young silky sharks prowl here starting in the fall, especially around the gas platforms that dot this seascape.</t>
  </si>
  <si>
    <t>Best Macro</t>
  </si>
  <si>
    <t>2. Dominica</t>
  </si>
  <si>
    <t>3. Curaçao</t>
  </si>
  <si>
    <t>4. St. Vincent and the Grenadines</t>
  </si>
  <si>
    <r>
      <t xml:space="preserve">It stands to reason that Bonaire — which ranked or tied for No. 1 in five categories of this year's Top 100 survey — would top the Macro category. With walk-in reefs so close to shore crammed with fish life and marine creatures, macro photographers especially love this island's dive offerings. And Bonaire's marine park works hard to ensure the island's waters stay healthy. From flamingo tongues nestled on sea fans and coral branches to sergeant majors guarding their eggs on such diverse sites as the </t>
    </r>
    <r>
      <rPr>
        <i/>
        <sz val="11"/>
        <color theme="1"/>
        <rFont val="Calibri"/>
        <family val="2"/>
        <scheme val="minor"/>
      </rPr>
      <t>Hilma Hooker</t>
    </r>
    <r>
      <rPr>
        <sz val="11"/>
        <color theme="1"/>
        <rFont val="Calibri"/>
        <family val="2"/>
        <scheme val="minor"/>
      </rPr>
      <t xml:space="preserve"> and Pink Sand Beach, you'll want to pack the macro lens for this diver-friendly island. </t>
    </r>
  </si>
  <si>
    <t>[No. 2] Dominica</t>
  </si>
  <si>
    <t>The cataclysmic volcanic origins of Dominica gave rise to cloud-piercing mountains, lush rainforests, bubbling sulphur springs and underwater formations including an extinct coral-covered crater and a delightfully fizzy site called Champagne. The entire Eastern Caribbean region is famed for its striking natural beauty, but island dive operators and underwater photographers were the first to notice Dominica’s macro life. All along the island’s western lee shore, you’ll find creatures worthy of your camera’s macro lens, from comical batfish to bumblebee shrimp. Sites worth checking out include Pole to Pole in the northwest, Castaways Reef off the central western coast, and the volcanic mazes and tunnels of Swiss Cheese off the southwest shore.</t>
  </si>
  <si>
    <t>Go Now — scubadiving.com/dominica</t>
  </si>
  <si>
    <t>1. Indonesia</t>
  </si>
  <si>
    <t>2. Philippines</t>
  </si>
  <si>
    <t>3. Papua New Guinea</t>
  </si>
  <si>
    <t>4. Malaysia</t>
  </si>
  <si>
    <t>5. Micronesia</t>
  </si>
  <si>
    <t>[No. 1 Indonesia]</t>
  </si>
  <si>
    <t>For the second year in a row, Indonesia takes the top spot in this category — likely on the strength of several really good destinations (Bali, Komodo, Manado, Raja Ampat) and one killer one: Lembeh Strait, the nerve center of macro diving in Indonesia. Make a list of all your must-see macro subjects — not pretty nudibranchs, but the hard-to-find ones like lacey ­scorpionfish, flamboyant cuttlefish and hairy ghost pipefish — and you’ll see them in Lembeh. Maybe on the same dive.</t>
  </si>
  <si>
    <t>Go Now — scubadiving.com/indonesia</t>
  </si>
  <si>
    <t>2. Monterey, California</t>
  </si>
  <si>
    <t>3. South Florida (Palm, Broward, Dade)</t>
  </si>
  <si>
    <t>[No. 1] South Florida (Palm, Broward, Dade)</t>
  </si>
  <si>
    <t>Just about anywhere you dip a fin into a shallow-water site off Florida’s famed Gold Coast, you’ll find creatures that are worth packing your macro lens. That’s because this offshore reef tract of South Florida — Palm Beach, Broward and Dade counties, which stretches from Jupiter in the north to Biscayne Bay in the south — sits atop an ancient beach ridge that was submerged during the last Ice Age. You don’t have to understand the geology to appreciate the diving, though. At sites like Breakers Reef off West Palm, Fisher’s Pedestal off Fort Lauderdale, Emerald Reef off Miami and Blue Heron Bridge — an excellent shore dive off West Palm — you’ll find octopuses, peacock flounder, pincushion starfish, stonefish and green moray eels.</t>
  </si>
  <si>
    <t>Go Now — scubadiving.com/florida</t>
  </si>
  <si>
    <t>Best Wreck Diving</t>
  </si>
  <si>
    <t>1. Grenada</t>
  </si>
  <si>
    <t>2. Bermuda</t>
  </si>
  <si>
    <t>3. New Providence, Bahamas</t>
  </si>
  <si>
    <t>4. British Virgin Islands</t>
  </si>
  <si>
    <t>5. Aruba</t>
  </si>
  <si>
    <t>[No. 1] Grenada</t>
  </si>
  <si>
    <r>
      <t xml:space="preserve">Lots of destinations are known for their wrecks, but the Eastern Caribbean island of Grenada should be high on any wreck lover’s list. The island’s signature wreck is the </t>
    </r>
    <r>
      <rPr>
        <i/>
        <sz val="11"/>
        <color theme="1"/>
        <rFont val="Calibri"/>
        <family val="2"/>
        <scheme val="minor"/>
      </rPr>
      <t>Bianca C</t>
    </r>
    <r>
      <rPr>
        <sz val="11"/>
        <color theme="1"/>
        <rFont val="Calibri"/>
        <family val="2"/>
        <scheme val="minor"/>
      </rPr>
      <t xml:space="preserve">, a former Italian luxury liner. The </t>
    </r>
    <r>
      <rPr>
        <i/>
        <sz val="11"/>
        <color theme="1"/>
        <rFont val="Calibri"/>
        <family val="2"/>
        <scheme val="minor"/>
      </rPr>
      <t>Bianca C</t>
    </r>
    <r>
      <rPr>
        <sz val="11"/>
        <color theme="1"/>
        <rFont val="Calibri"/>
        <family val="2"/>
        <scheme val="minor"/>
      </rPr>
      <t xml:space="preserve"> sank about a mile from Grand Anse beach, creating an awesome opportunity for divers. The vessel sits upright on a sand bottom in 165 feet of water, but its bow and superstructure is at 90 to 120 feet. While the </t>
    </r>
    <r>
      <rPr>
        <i/>
        <sz val="11"/>
        <color theme="1"/>
        <rFont val="Calibri"/>
        <family val="2"/>
        <scheme val="minor"/>
      </rPr>
      <t>Bianca C</t>
    </r>
    <r>
      <rPr>
        <sz val="11"/>
        <color theme="1"/>
        <rFont val="Calibri"/>
        <family val="2"/>
        <scheme val="minor"/>
      </rPr>
      <t xml:space="preserve"> is the marquee wreck in Grenada, the island boasts a roster of worthy sunken vessels. Another wreck popular with advanced divers is the </t>
    </r>
    <r>
      <rPr>
        <i/>
        <sz val="11"/>
        <color theme="1"/>
        <rFont val="Calibri"/>
        <family val="2"/>
        <scheme val="minor"/>
      </rPr>
      <t>Shakem</t>
    </r>
    <r>
      <rPr>
        <sz val="11"/>
        <color theme="1"/>
        <rFont val="Calibri"/>
        <family val="2"/>
        <scheme val="minor"/>
      </rPr>
      <t xml:space="preserve">, a 180-foot cement freighter that is encrusted with telesto soft corals. It’s in 100 feet of water off Grand Anse beach. On the Atlantic side off Grenada’s south coast, are three advanced-diver wrecks, the </t>
    </r>
    <r>
      <rPr>
        <i/>
        <sz val="11"/>
        <color theme="1"/>
        <rFont val="Calibri"/>
        <family val="2"/>
        <scheme val="minor"/>
      </rPr>
      <t>Hema I</t>
    </r>
    <r>
      <rPr>
        <sz val="11"/>
        <color theme="1"/>
        <rFont val="Calibri"/>
        <family val="2"/>
        <scheme val="minor"/>
      </rPr>
      <t xml:space="preserve">, an interisland freighter that sank in 90 feet of water in 2005 and rests on its port side; the </t>
    </r>
    <r>
      <rPr>
        <i/>
        <sz val="11"/>
        <color theme="1"/>
        <rFont val="Calibri"/>
        <family val="2"/>
        <scheme val="minor"/>
      </rPr>
      <t>King Mitch</t>
    </r>
    <r>
      <rPr>
        <sz val="11"/>
        <color theme="1"/>
        <rFont val="Calibri"/>
        <family val="2"/>
        <scheme val="minor"/>
      </rPr>
      <t xml:space="preserve">, a former minesweeper in 120 feet of water, and the </t>
    </r>
    <r>
      <rPr>
        <i/>
        <sz val="11"/>
        <color theme="1"/>
        <rFont val="Calibri"/>
        <family val="2"/>
        <scheme val="minor"/>
      </rPr>
      <t>San Juan</t>
    </r>
    <r>
      <rPr>
        <sz val="11"/>
        <color theme="1"/>
        <rFont val="Calibri"/>
        <family val="2"/>
        <scheme val="minor"/>
      </rPr>
      <t>, a former fishing vessel in 90 feet of water. Because of their location these wrecks require blue-water descents, but if you’ve got the experience and you’re visiting during the summer when operators make the run out to these sites, these dives often pay off with encounters with big pelagics.</t>
    </r>
  </si>
  <si>
    <t>Go Now — scubadiving.com/grenada</t>
  </si>
  <si>
    <t>[No. 2] Bermuda</t>
  </si>
  <si>
    <r>
      <t xml:space="preserve">Listed as one of the best places for wreck diving in the Caribbean for as long as we’ve been tabulating Top 100 results, Bermuda is where thousands of vessels — from 16th-century Spanish galleons to purpose-sunk freighters — met their fate. Scores of diveable wrecks include the 165-foot U.S. Coast Guard buoy tender </t>
    </r>
    <r>
      <rPr>
        <i/>
        <sz val="11"/>
        <color theme="1"/>
        <rFont val="Calibri"/>
        <family val="2"/>
        <scheme val="minor"/>
      </rPr>
      <t>Hermes</t>
    </r>
    <r>
      <rPr>
        <sz val="11"/>
        <color theme="1"/>
        <rFont val="Calibri"/>
        <family val="2"/>
        <scheme val="minor"/>
      </rPr>
      <t xml:space="preserve">, arguably Bermuda’s most popular wreck site. You can venture down into the engine room and even visit the captain’s bathroom. Get a two-for-one dive on the </t>
    </r>
    <r>
      <rPr>
        <i/>
        <sz val="11"/>
        <color theme="1"/>
        <rFont val="Calibri"/>
        <family val="2"/>
        <scheme val="minor"/>
      </rPr>
      <t>Constellation</t>
    </r>
    <r>
      <rPr>
        <sz val="11"/>
        <color theme="1"/>
        <rFont val="Calibri"/>
        <family val="2"/>
        <scheme val="minor"/>
      </rPr>
      <t xml:space="preserve"> and </t>
    </r>
    <r>
      <rPr>
        <i/>
        <sz val="11"/>
        <color theme="1"/>
        <rFont val="Calibri"/>
        <family val="2"/>
        <scheme val="minor"/>
      </rPr>
      <t>Montana</t>
    </r>
    <r>
      <rPr>
        <sz val="11"/>
        <color theme="1"/>
        <rFont val="Calibri"/>
        <family val="2"/>
        <scheme val="minor"/>
      </rPr>
      <t xml:space="preserve">, the former Civil War blockade-runner that inspired the film </t>
    </r>
    <r>
      <rPr>
        <i/>
        <sz val="11"/>
        <color theme="1"/>
        <rFont val="Calibri"/>
        <family val="2"/>
        <scheme val="minor"/>
      </rPr>
      <t>The Deep</t>
    </r>
    <r>
      <rPr>
        <sz val="11"/>
        <color theme="1"/>
        <rFont val="Calibri"/>
        <family val="2"/>
        <scheme val="minor"/>
      </rPr>
      <t xml:space="preserve">. At 500 feet, the luxury liner </t>
    </r>
    <r>
      <rPr>
        <i/>
        <sz val="11"/>
        <color theme="1"/>
        <rFont val="Calibri"/>
        <family val="2"/>
        <scheme val="minor"/>
      </rPr>
      <t>Cristobal Colon</t>
    </r>
    <r>
      <rPr>
        <sz val="11"/>
        <color theme="1"/>
        <rFont val="Calibri"/>
        <family val="2"/>
        <scheme val="minor"/>
      </rPr>
      <t xml:space="preserve"> is Bermuda’s biggest wreck — and worth the hour-long boat ride from Hamilton. </t>
    </r>
  </si>
  <si>
    <t>Go Now — scubadiving.com/bermuda</t>
  </si>
  <si>
    <t>1. Truk, Micronesia</t>
  </si>
  <si>
    <t>2. Oahu, Hawaii</t>
  </si>
  <si>
    <t>3. Palau</t>
  </si>
  <si>
    <t>4. Red Sea (Egypt)</t>
  </si>
  <si>
    <t>5. Philippines</t>
  </si>
  <si>
    <t>[No. 1] Micronesia</t>
  </si>
  <si>
    <r>
      <t xml:space="preserve">For the second consecutive year, Micronesia takes the top spot for Best Wreck Diving in the Pacific. And while you wouldn’t be wrong for thinking it’s solely due to the dozens of magnificent WWII wrecks resting at the bottom of Truk Lagoon — including the popular </t>
    </r>
    <r>
      <rPr>
        <i/>
        <sz val="11"/>
        <color theme="1"/>
        <rFont val="Calibri"/>
        <family val="2"/>
        <scheme val="minor"/>
      </rPr>
      <t>Rio de Janeiro Maru, Nippo Maru</t>
    </r>
    <r>
      <rPr>
        <sz val="11"/>
        <color theme="1"/>
        <rFont val="Calibri"/>
        <family val="2"/>
        <scheme val="minor"/>
      </rPr>
      <t xml:space="preserve"> and</t>
    </r>
    <r>
      <rPr>
        <i/>
        <sz val="11"/>
        <color theme="1"/>
        <rFont val="Calibri"/>
        <family val="2"/>
        <scheme val="minor"/>
      </rPr>
      <t xml:space="preserve"> Fujikawa Maru </t>
    </r>
    <r>
      <rPr>
        <sz val="11"/>
        <color theme="1"/>
        <rFont val="Calibri"/>
        <family val="2"/>
        <scheme val="minor"/>
      </rPr>
      <t>— don’t overlook the hundreds of tons of rusted metal at the bottom of nearby Palau (which isn’t technically Micronesia, but is on the same plane route) as well. Dubbed “The Lost Fleet of the Rock Islands,” these WWII wrecks include an intact Jake seaplane and the Helmet Wreck, named for its trove of spooky artifacts lying inside and scattered about the decks.  </t>
    </r>
  </si>
  <si>
    <t>Go Now — scubadiving.com/micronesia</t>
  </si>
  <si>
    <t>1. Great Lakes</t>
  </si>
  <si>
    <t>4. New York/New Jersey</t>
  </si>
  <si>
    <t>5. San Diego, California</t>
  </si>
  <si>
    <t>[No. 1] Great Lakes</t>
  </si>
  <si>
    <r>
      <t>If you’re diving in the Great Lakes, it’s a fair bet you’re looking for shipwrecks (and that you’re not afraid of the cold). Because while there aren’t any colorful reefs or schools of sharks in these frigid lakes, there’s a treasure of sunken ships from as far back as the 1700s, including schooners and transport ships and everything in between. It’s enough rusted metal, on famous ships like the</t>
    </r>
    <r>
      <rPr>
        <i/>
        <sz val="11"/>
        <color theme="1"/>
        <rFont val="Calibri"/>
        <family val="2"/>
        <scheme val="minor"/>
      </rPr>
      <t xml:space="preserve"> Cedarville</t>
    </r>
    <r>
      <rPr>
        <sz val="11"/>
        <color theme="1"/>
        <rFont val="Calibri"/>
        <family val="2"/>
        <scheme val="minor"/>
      </rPr>
      <t xml:space="preserve"> in Lake Huron and Lake Michigan’s purpose-sunk </t>
    </r>
    <r>
      <rPr>
        <i/>
        <sz val="11"/>
        <color theme="1"/>
        <rFont val="Calibri"/>
        <family val="2"/>
        <scheme val="minor"/>
      </rPr>
      <t>Straits of Mackinac</t>
    </r>
    <r>
      <rPr>
        <sz val="11"/>
        <color theme="1"/>
        <rFont val="Calibri"/>
        <family val="2"/>
        <scheme val="minor"/>
      </rPr>
      <t xml:space="preserve"> to unseat reigning champion North Carolina, the Graveyard of the Atlantic, for the honor of North America’s Best Wreck Diving.</t>
    </r>
  </si>
  <si>
    <t>Best Wall Diving</t>
  </si>
  <si>
    <t>1. Cozumel</t>
  </si>
  <si>
    <t>2. Cayman Islands</t>
  </si>
  <si>
    <t>4. New Providence, Bahamas</t>
  </si>
  <si>
    <t>[No. 1] Cozumel</t>
  </si>
  <si>
    <t>A favorite of readers for everything from its monster margaritas and authentic tacos to its fast-paced drift dives and budget prices, Cozumel was named the best place to get vertical in the Caribbean/Atlantic region. Sites like Palancar Reef and Colombia Deep are renowned for soaring coral buttresses lining the edge of the drop-off that plunges into the deep blue of the western Caribbean’s Cozumel Channel. Punta Sur, near the southern end of the island, is deeper than most of the island’s other wall dives; the best known of the tunnels that penetrate the wall here is Devil’s Throat. You’ll need moxie and an advanced open-water C-card to dive this deep and dark passageway that offers no immediate access to the surface. </t>
  </si>
  <si>
    <t>1. Palau</t>
  </si>
  <si>
    <t>2. Malaysia</t>
  </si>
  <si>
    <t>3. Thailand</t>
  </si>
  <si>
    <t>5. Red Sea (Egypt)</t>
  </si>
  <si>
    <t>[No. 1] Palau</t>
  </si>
  <si>
    <t>It doesn’t ­really matter how deep a wall dive is, because chances are you’ll rarely dive past 100 feet anyway. No, what divers crave, along with breathtaking vertical topography, is something else to feast the eyes on. Palau’s most iconic sites like Blue Corner, Siaes Tunnel and Peleliu feature sheer walls and killer marine-life ­action that might make you forget it’s another 500 feet to the bottom. Need more proof that Palau’s got the best walls? Look no further than one of the country’s more underrated sites — Big ­Drop-Off — which, you guessed it, features ­vertiginous drop-offs that start at two feet and fall more than 600. (P.S. Don’t drop your light.)  </t>
  </si>
  <si>
    <t>Go Now — scubadiving.com/palau</t>
  </si>
  <si>
    <t>3. Washington</t>
  </si>
  <si>
    <t>[No. 3] Washington</t>
  </si>
  <si>
    <t>Better known for Mt. Rainier, the Space Needle and orcas, Washington scored well in the Wall Diving category this year, for which we admittedly had to do our research. Shame on us. It turns out the Evergreen State has a number of spectacular walls that dry-suited divers like to get vertical on. The San Juan island chain alone has a plethora of sheer walls, including Frost Island, Lime Kiln Point and Rosario Wall. Puget Sound features Day Island Wall, Dead Man’s Wall and China Wall, and in Hood Canal, divers go deep on Arrowhead and Sund Rock to find giant Pacific octopuses, wolf eels, harbor seals, lingcod, colorful anemones and sponges.</t>
  </si>
  <si>
    <t>Best Shore Diving</t>
  </si>
  <si>
    <t>4. U.S. Virgin Islands</t>
  </si>
  <si>
    <t>5. Cayman Islands</t>
  </si>
  <si>
    <t>In a perfect world, every reef, wreck and wall would lie just a few fin kicks from shore. At any time of the day or night, you could drive to the beach, suit up, wade in and drop down on a great dive site. Maybe Bonaire is a perfect world — the island has topped the Caribbean/Atlantic’s shore diving list for 19 years and counting. The yellow-painted stones lining Bonaire’s coastal road mark the entry points for more than 60 shore-accessible sites. A list of the island’s standout sites includes Karpata, 1,000 Steps, Alice in Wonderland, Invisibles, La Dania’s Leap, the Hilma Hooker, Pink Beach and White Slave Huts, plus stellar diving on house reefs located in the “backyard” of many of the island’s luxe dive resorts.</t>
  </si>
  <si>
    <t>1. Red Sea (Egypt)</t>
  </si>
  <si>
    <t>3. Hawaii</t>
  </si>
  <si>
    <t>4. Papua New Guinea</t>
  </si>
  <si>
    <t>[No. 2] Philippines</t>
  </si>
  <si>
    <t>Though some of the Philippines’ most famous destinations are accessible only by ­live-aboard — we’re looking at you, Sulu Sea — there are a number of excellent shore-diving destinations as well. The house reef at Alona Beach — a half-mile stretch of white sand on Bohol — is popular with beginner divers. Puerto Galera’s Sabang wrecks are renowned for muck diving and night dives. And Cebu’s Moalboal has a handful of miniwalls that offer some of the best diving in the country. While many of these sites are within 50 yards of the beach, you’ll find some aren’t done as a shore dive in the strictest sense — in a fun twist, many operators prefer sending you out on a little outrigger and letting you swim back.</t>
  </si>
  <si>
    <t>Go Now — scubadiving.com/philippines</t>
  </si>
  <si>
    <t>1. Monterey, California</t>
  </si>
  <si>
    <t>2. British Columbia, Canada</t>
  </si>
  <si>
    <t>[No. 1] Monterey, California</t>
  </si>
  <si>
    <t>It stands to reason that the U.S. state with the third-largest ocean coastline (behind only Alaska and Florida) has some fantastic shore-diving opportunities. In fact, from the sunny shores of San Diego north to Mendocino, there’s more than 800 miles of coast to explore. The highlight is Monterey, which is almost all shore diving. Whether it’s Point Lobos State Nature Reserve, Monastery Beach, Lovers Point or the Breakwater — smack dab in the middle of Cannery Row — you’ll dive among massive kelp forests finding colorful invertebrates. And if the weather acts up, canceling your diving day? You’ve got the world’s best aquarium only minutes away.</t>
  </si>
  <si>
    <t>Best Beginner Diving</t>
  </si>
  <si>
    <t>1. U.S. Virgin Islands</t>
  </si>
  <si>
    <t>2. Belize</t>
  </si>
  <si>
    <t>3. Bahamas (New Providence and Grand Bahama)</t>
  </si>
  <si>
    <t>4. Aruba</t>
  </si>
  <si>
    <t>[No. 1] U.S. Virgin Islands</t>
  </si>
  <si>
    <t>The U.S. Virgin Islands are perfect for new divers just because they’re so easy to get to. And then there’s the diving. Off St. Thomas, in 45 feet of water, Cow &amp; Calf Rocks are an underwater playground, with caves, ledges and colorful swim-throughs, including the whimsical “Champagne Cork” where the surge expels divers from the interior reef in a shower of bubbles. Inside the protected waters of Pillsbury Sound off St. John, along the south shore of Grass Cay and Mingo Cay, are two enormous fringing reefs. The top of the reef is 10 to 20 feet deep and is the preferred hangout for loads of fish that flit between the boulder, brain and finger corals — an excellent introduction not just to diving in the U.S. Virgin Islands, but to diving itself.</t>
  </si>
  <si>
    <t>Go Now — scubadiving.com/usvi</t>
  </si>
  <si>
    <t>1. Maui, Hawaii</t>
  </si>
  <si>
    <t>2. Red Sea (Egypt)</t>
  </si>
  <si>
    <t>3. TIE: Australia, French Polynesia and Hawaii</t>
  </si>
  <si>
    <t>[No. 1] Maui, Hawaii</t>
  </si>
  <si>
    <t>Blessed with excellent water clarity and temperate to warm water temps, Maui is perfect for divers just getting their fins wet. Top-notch shore diving is found along the island's leeward western coast. Both sides of sheltered Honolua Bay, on the island’s westernmost tip, feature well-developed coral reefs that are separated by a sand bottom. Molokini Crater, the signature crescent crater three miles off the leeward shore, is Maui's (and probably the state's) most popular dive site. Beginning divers can easily explore the sheltered coral rubble and sandy terraces inside the crater.</t>
  </si>
  <si>
    <t>Go Now — scubadiving.com/hawaii</t>
  </si>
  <si>
    <t>[No. 2] Red Sea</t>
  </si>
  <si>
    <t>To understand why the Red Sea ranked so high, you have to appreciate the main qualities that define a good beginner destination: excellent visibility and warm water. The Red Sea features sites that often exceed 150 feet of visibility, and as long as you don’t venture south to the Sudan (where the water is exceedingly chilly, considering topside temps regularly reach 110 degrees F), you won’t have to bundle up in layers of neoprene. It’s affordable too — Europeans are always on the lookout for a bargain, and Red Sea diving delivers. Of course, what good is all this without great diving? Fabulous WWII wrecks, big-fish sites and surprising macro all make the Red Sea a great spot for divers, whether you’re an expert or just beginning.</t>
  </si>
  <si>
    <t>Go Now — scubadiving.com/redsea</t>
  </si>
  <si>
    <t>2. Florida Panhandle</t>
  </si>
  <si>
    <t>[No. 1] Florida Panhandle</t>
  </si>
  <si>
    <t>Gorgeous white-sand beaches and a seascape of wrecks, towers and ledges, all brimming with supersized fish, is what Florida’s Panhandle is known for, and some of the diving, including the Oriskany, the massive aircraft carrier in 212 feet of water off Pensacola, is for advanced divers. But Florida’s Emerald Coast also offers superb easy diving for beginners, including Destin Jetties and St. Andrews Jetties off Panama City Beach. When conditions are right (water clarity is best in summer when it often tops 100 feet), you’ll find easy beach entries and a number of fish species such as cocoa damselfish, angelfish and yellow tang sheltering in the shallows.</t>
  </si>
  <si>
    <t>Best Advanced Diving</t>
  </si>
  <si>
    <t>3. Tobago</t>
  </si>
  <si>
    <t>4. TIE: Belize and Cozumel</t>
  </si>
  <si>
    <t>Grenada is a magnet for divers who prefer to explore sites that are high on the difficulty meter. When you combine unpredictable, muscular currents, fast-moving reef drifts, blue-water descents and deep wrecks like the Hema I (90 feet), Shakem (100 feet) and the 600-foot former Italian luxury liner Bianca C (165 feet), and you’ve just mixed the perfect recipe for advanced diving. Add to the excitement by making the 90-minute ferry ride from St. Georges to Carriacou, one of the three islands that comprise this country, and exploring the fish-swarmed pinnacles and sunken vessels just offshore.</t>
  </si>
  <si>
    <t>Go Now — scubadiving.com/travel/grenada</t>
  </si>
  <si>
    <t>1. Papua New Guinea</t>
  </si>
  <si>
    <t>3. French Polynesia</t>
  </si>
  <si>
    <t>4. Maldives </t>
  </si>
  <si>
    <t>[No. 1] Papua New Guinea</t>
  </si>
  <si>
    <t>Unlike the next three destinations on the list, each better known for schools of sharks and swift currents, Papua New Guinea offers a more subtle advanced experience for divers. Probably because it’s such a large country, with tons of outstanding sites spread evenly from north to south. Sure, PNG has its share of sharky dives like Albatross Channel and Planet Channel in New Ireland to the north, and current-heavy, deep pinnacles like Crackafat in Kimbe Bay, but it’s the wealth of ghostly WWII wrecks, like the “Blackjack,” a B-17F Flying Fortress bomber that sits at 150 feet near Tufi Resort, or the intact Zero fighter plane in Rabaul, that sets PNG apart. </t>
  </si>
  <si>
    <t>Go Now — scubadiving.com/png</t>
  </si>
  <si>
    <t>1. North Carolina</t>
  </si>
  <si>
    <t>4. Great Lakes</t>
  </si>
  <si>
    <t>5. New York/New Jersey</t>
  </si>
  <si>
    <t>[No. 1] North Carolina</t>
  </si>
  <si>
    <t>While the Tar Heel State didn’t win Best Wreck Diving, its fans can take consolation that the diving didn’t go entirely unnoticed. By unseating the 2011 winner in the Best Advanced Diving category, the Great Lakes, readers once again paid tribute to a destination better known by its nickname: Graveyard of the Atlantic. Among the 2,000 wrecks located offshore, there’s a number of excellent (and fairly advanced) World War II ships including the German submarine U-352, USCGC Spar and the Papoose — home to hordes of toothy (but relatively harmless) sand tiger sharks, photos of which will firmly establish your bravery as an advanced diver to your nondiving friends back home.</t>
  </si>
  <si>
    <t>Best Underwater Photography</t>
  </si>
  <si>
    <t>1. Cayman Islands</t>
  </si>
  <si>
    <t>4. Bahamas</t>
  </si>
  <si>
    <t>5. South Africa</t>
  </si>
  <si>
    <r>
      <t xml:space="preserve">Testimony to the attraction these islands — Grand Cayman, Cayman Brac and Little Cayman — hold for underwater photographers is found in the pages of </t>
    </r>
    <r>
      <rPr>
        <i/>
        <sz val="11"/>
        <color theme="1"/>
        <rFont val="Calibri"/>
        <family val="2"/>
        <scheme val="minor"/>
      </rPr>
      <t>Scuba Diving</t>
    </r>
    <r>
      <rPr>
        <sz val="11"/>
        <color theme="1"/>
        <rFont val="Calibri"/>
        <family val="2"/>
        <scheme val="minor"/>
      </rPr>
      <t xml:space="preserve"> for the past 19 years. From iconic images taken of the </t>
    </r>
    <r>
      <rPr>
        <i/>
        <sz val="11"/>
        <color theme="1"/>
        <rFont val="Calibri"/>
        <family val="2"/>
        <scheme val="minor"/>
      </rPr>
      <t>Capt. Keith M. Tibbetts</t>
    </r>
    <r>
      <rPr>
        <sz val="11"/>
        <color theme="1"/>
        <rFont val="Calibri"/>
        <family val="2"/>
        <scheme val="minor"/>
      </rPr>
      <t xml:space="preserve"> off Cayman Brac, the one-year-old stunner </t>
    </r>
    <r>
      <rPr>
        <i/>
        <sz val="11"/>
        <color theme="1"/>
        <rFont val="Calibri"/>
        <family val="2"/>
        <scheme val="minor"/>
      </rPr>
      <t>Kittiwake</t>
    </r>
    <r>
      <rPr>
        <sz val="11"/>
        <color theme="1"/>
        <rFont val="Calibri"/>
        <family val="2"/>
        <scheme val="minor"/>
      </rPr>
      <t> off Grand Cayman, and the islands' famed walls, photographers as renowned as Cathy Church, Stephen Frink and Alexander Mustard have captured all that divers have come to love about the Cayman Islands. All we can say is bring your camera and pack both wide-angle and macro lenses for the trip.</t>
    </r>
  </si>
  <si>
    <t>Go Now — scubadiving.com/caymanislands </t>
  </si>
  <si>
    <t>[No. 2] Belize</t>
  </si>
  <si>
    <t>Tucked along Central America’s Caribbean coast just south of Mexico, tiny Belize is a haven for underwater photographers. Just offshore is the Western Hemisphere’s longest barrier reef, which snakes for roughly 190 miles southward from popular Ambergris Caye to the legendary atolls to Placencia and Gladden Spit. Each region boasts top-notch diving, which means excellent photo ops for underwater shutterbugs. Off Ambergris, photographers can get close-ups of sharks and rays in Shark Ray Alley. Belize’s signature site, Lighthouse Reef Atoll’s Blue Hole, is not the only place in the atolls to get captivating images; Lighthouse, Turneffe and Glovers are famed for schooling fish in unspoiled habitats. And every spring, whale sharks congregate in Gladden Spit, providing the photo op of a lifetime.</t>
  </si>
  <si>
    <t>Go Now — scubadiving.com/travel/belize</t>
  </si>
  <si>
    <t>2. Maldives</t>
  </si>
  <si>
    <t>3. Malaysia</t>
  </si>
  <si>
    <t>5. Thailand</t>
  </si>
  <si>
    <t>[No. 1] Indonesia</t>
  </si>
  <si>
    <t>It stands to reason that the best underwater photo ops — whether you’re looking for macro weirdness, big animals or colorful reefs — are where the best diving is. A top-five vote-getter in seven of the 15 categories, Indonesia is indisputably one of the best ­destinations in the world. It’s not tough to imagine why: With more than 13,000 islands, Indonesia has an incredible diversity of photo opportunities for pro shooters and those just getting the bug: great macro in Lembeh Strait, breathtaking reefs in Raja Ampat, big animals in Manado, and even knock-your-fins-off rusted metal like Bali’s Liberty wreck. </t>
  </si>
  <si>
    <t>Top 5</t>
  </si>
  <si>
    <t>2. British Columbia</t>
  </si>
  <si>
    <t>[ No. 3] Channel Islands, California</t>
  </si>
  <si>
    <t>It’s almost impossible to have a bad dive in California’s Channel Islands, a Top 5 finisher in nine of the 15 categories this year. And that’s because the waters surrounding the five islands of the successful Channel Islands Marine Sanctuary are home to diverse, healthy seascapes and marine life relatively unmolested by man. (The photogenic sea lions are free to bother you, of course.) All this great diving means great photographic opportunities on majestic kelp forests dappled with shafts of sun, coral banks overgrown with purples and pinks and reds, deep pinnacles swarmed by schools of fish and nudibranchs. </t>
  </si>
  <si>
    <t>And We've Got More...</t>
  </si>
  <si>
    <t>We just didn't have the space to include the following three categories — Best Snorkeling, Best Visibility and Best Value — in the January/February issue. Here are the results:</t>
  </si>
  <si>
    <t>Best Visibility</t>
  </si>
  <si>
    <t>Caribbean &amp; Atlantic Region</t>
  </si>
  <si>
    <t>4. Turks and Caicos</t>
  </si>
  <si>
    <t>5. U.S. Virgin Islands</t>
  </si>
  <si>
    <t>Divers know that when conditions are right, you can see forever nearly everywhere in the world. But the Cayman Islands produce consistently stellar water clarity 365 days a year. The islands are ringed by gorgeous reefs in clear water; these underwater habitats have made the diving here legendary. For the hordes of divers who make their checkout dives in the mudholes, sinks and quarries closest to their local dive shops, that first dip in transparent ocean waters can be a life-changing experience. To relive the rush that comes from being able to see well past the tips of your fins, kick over the reefs.</t>
  </si>
  <si>
    <t>1. TIE: Maldives and Red Sea (Egypt)</t>
  </si>
  <si>
    <t>[No. 1] Red Sea (Egypt)</t>
  </si>
  <si>
    <t>What good is great diving if you can’t see anything? Yes, visibility’s sometimes overrated (we’re looking at you, muck diving), but it sure is nice when you can see for miles and miles and miles. Like the Maldives, a destination with which it tied, the Red Sea has it all: great wrecks, reefs and marine-life encounters, and all bathed in waters with visibility that regularly tops out at 150 feet. </t>
  </si>
  <si>
    <t>3. Great Lakes</t>
  </si>
  <si>
    <t>5. Washington</t>
  </si>
  <si>
    <t>The Gulf Stream passes very near Florida’s famed island chain, bathing its reefs in spectacularly clear waters — on clear days, vis can soar to 120 feet, but is usually a dependable 60 to 80 feet. Even without the excellent water clarity that’s nearly guaranteed from spring through fall, the bounty of wrecks, colorful reefs and mind-numbing profusion of fish life make the Keys America’s favorite drive-to destination.</t>
  </si>
  <si>
    <t>Go Now — www.scubadiving.com/florida</t>
  </si>
  <si>
    <t>Best Value</t>
  </si>
  <si>
    <t>2. TIE: Bay Islands and Cozumel</t>
  </si>
  <si>
    <t>5. Bahamas</t>
  </si>
  <si>
    <t>Over the years, our reader picks for the top destinations for value include places that are known for low-cost dive vacations and those that require a deeper wallet but the diving is worth every penny. The top picks in 2012 tend to be in the former category and appeal to budget-conscious divers who stretch their vacation dollars and look for bargains. Divers flock to Bonaire for its all-inclusive resort and diving deals (including rental trucks). Dive resorts on Bonaire are known for treating guests like family and most offer all-inclusive specials and 24/7 diving on house reefs. </t>
  </si>
  <si>
    <t>1. Malaysia</t>
  </si>
  <si>
    <t>2. TIE: Australia and Thailand</t>
  </si>
  <si>
    <t>4. Galapagos</t>
  </si>
  <si>
    <t>Southeast Asia’s greatest secret is that some of Southeast Asia’s greatest diving is also its most affordable. Sure, the islands of peninsula Malaysia’s east coast — including pulaus Dayang, Aur, and Tioman — offer great weekend getaways for a song, but it’s the super-destinations off the coast of Borneo that offer the best bang for the buck. Macro paradises Mabul and Lankayan as well as wide-angle islands Sipadan and Layang Layang aren’t just world-class destinations, they’re world-class bargains.</t>
  </si>
  <si>
    <t>4. Flower Garden Banks, Texas</t>
  </si>
  <si>
    <t>There is extraordinary biological richness off the Monterey Peninsula — lush kelp forests, seals, bottlenose dolphins, whales and sea lions, as well as 90 species of seabirds, 350 species of fish, four types of turtles and countless invertebrates — but local divers can access all this from shore entries at sites like the Breakwater, Point Lobos and Lovers Point for about $10 per tank. </t>
  </si>
  <si>
    <t>Best Snorkeling</t>
  </si>
  <si>
    <t>2. U.S. Virgin Islands</t>
  </si>
  <si>
    <t>3. TIE: Belize and Turks &amp; Caicos</t>
  </si>
  <si>
    <t>5. TIE: Curaçao and Puerto Rico </t>
  </si>
  <si>
    <t>What snorkelers see on a shallow reef is often what divers encounter in deeper water, so as a result, thousands more people don masks, fins and snorkel each year than tanks. If you’re one of the thousands who like to mix diving and snorkeling while on vacation, our readers have done your homework. You won’t find any destination with more or better snorkeling potential than Bonaire. Wade into the water almost anywhere and you’ll find something interesting to watch. And some of the best — and easiest — snorkeling is done on the house reefs of the island's dive resorts.</t>
  </si>
  <si>
    <t>1. Australia</t>
  </si>
  <si>
    <t>2. Malaysia </t>
  </si>
  <si>
    <t>3. Red Sea (Egypt) </t>
  </si>
  <si>
    <t>4. Thailand </t>
  </si>
  <si>
    <t>5. Hawaii (Big Island)</t>
  </si>
  <si>
    <t>Fact: Australia won the Best Snorkeling category on the basis of the Great Barrier Reef, a World Heritage Site home to more than 3,000 individual reef systems and cays accessible from any number of laidback towns in Australia’s eastern state of Queensland. It’s the most marketable reef in the world, and the sole reason hundreds of thousands of snorkelers make the journey to Australia every year (and why many of those end up leaving as divers).</t>
  </si>
  <si>
    <t>3. Florida Springs</t>
  </si>
  <si>
    <t>4. British Columbia, Canada</t>
  </si>
  <si>
    <t>5. Texas</t>
  </si>
  <si>
    <t>Hit the Overseas Highway for one of America’s best road trips — and find some awesome shallow-water reefs along the way. Shallow patch reefs start about one mile from shore and are dominated by sea fans and soft corals. Most Keys dive operators offer diving and snorkeling charters and that’s because many of the chain’s best shallow sites are also great for snorkelers, who can get close to a profusion of small tropical fish on a number of sites, including Molasses off Key Largo, Looe Key and on the reefs off Key West.</t>
  </si>
  <si>
    <t>How We Got the Numbers for Top 100 Readers' Choice Awards</t>
  </si>
  <si>
    <r>
      <t>Thousands of </t>
    </r>
    <r>
      <rPr>
        <i/>
        <sz val="11"/>
        <color theme="1"/>
        <rFont val="Calibri"/>
        <family val="2"/>
        <scheme val="minor"/>
      </rPr>
      <t>Scuba Diving</t>
    </r>
    <r>
      <rPr>
        <sz val="11"/>
        <color theme="1"/>
        <rFont val="Calibri"/>
        <family val="2"/>
        <scheme val="minor"/>
      </rPr>
      <t> subscribers and web users rated their experiences at dive destinations in a variety of categories on a scale of one to five. Final scores represent the percentage of fours (very good) and fives (excellent) awarded. A minimum number of responses was required for a destination to be included in these ratings.</t>
    </r>
  </si>
  <si>
    <t> The 2012 Top 100 Gold List</t>
  </si>
  <si>
    <t>1 Best Dive Site: Anywhere on Bonaire</t>
  </si>
  <si>
    <t>2 Best Dive Site: Columbia Reef, Cozumel</t>
  </si>
  <si>
    <t>3 Best Animal Encounter: Shark Dives, Bahamas </t>
  </si>
  <si>
    <t>4 Best Shore Dive: 1,000 Steps, Bonaire</t>
  </si>
  <si>
    <t>5 Best 24/7 Dive Destination: Bonaire</t>
  </si>
  <si>
    <r>
      <t xml:space="preserve">6 Best Wreck Dive: M/V </t>
    </r>
    <r>
      <rPr>
        <i/>
        <sz val="11"/>
        <color theme="1"/>
        <rFont val="Calibri"/>
        <family val="2"/>
        <scheme val="minor"/>
      </rPr>
      <t>Capt. Keith M. Tibbetts</t>
    </r>
    <r>
      <rPr>
        <sz val="11"/>
        <color theme="1"/>
        <rFont val="Calibri"/>
        <family val="2"/>
        <scheme val="minor"/>
      </rPr>
      <t>, Cayman Brac, Cayman Islands</t>
    </r>
  </si>
  <si>
    <t>7 Most Family-Friendly Dive Destination: Grand Cayman, Cayman Islands</t>
  </si>
  <si>
    <r>
      <t xml:space="preserve">8 Best Wreck Dive: </t>
    </r>
    <r>
      <rPr>
        <i/>
        <sz val="11"/>
        <color theme="1"/>
        <rFont val="Calibri"/>
        <family val="2"/>
        <scheme val="minor"/>
      </rPr>
      <t>Spiegel Grove</t>
    </r>
    <r>
      <rPr>
        <sz val="11"/>
        <color theme="1"/>
        <rFont val="Calibri"/>
        <family val="2"/>
        <scheme val="minor"/>
      </rPr>
      <t>, Key Largo, Florida Keys</t>
    </r>
  </si>
  <si>
    <t>9 Best Dive Site: Darwin’s Arch, Galapagos</t>
  </si>
  <si>
    <t>10 Best Dive Site: Blue Corner, Palau</t>
  </si>
  <si>
    <t>11 Best Animal Encounter: Stingray City, Grand Cayman</t>
  </si>
  <si>
    <t>12 Best Dive Site: Palancar Reef, Cozumel</t>
  </si>
  <si>
    <t>13 Best Dive Operation: Stuart Cove’s Dive Bahamas, New Providence, Bahamas</t>
  </si>
  <si>
    <t>14 Best Animal Encounter: Hammerheads, Galapagos</t>
  </si>
  <si>
    <t>15 Best Dive Site: Mary’s Place, Roatán, Bay Islands </t>
  </si>
  <si>
    <t>16 Best Night Life: Cozumel</t>
  </si>
  <si>
    <r>
      <t xml:space="preserve">17 Best Wreck Dive: </t>
    </r>
    <r>
      <rPr>
        <i/>
        <sz val="11"/>
        <color theme="1"/>
        <rFont val="Calibri"/>
        <family val="2"/>
        <scheme val="minor"/>
      </rPr>
      <t>U-352</t>
    </r>
    <r>
      <rPr>
        <sz val="11"/>
        <color theme="1"/>
        <rFont val="Calibri"/>
        <family val="2"/>
        <scheme val="minor"/>
      </rPr>
      <t>, North Carolina </t>
    </r>
  </si>
  <si>
    <t>18 Best Night Dive: Paradise Reef, Cozumel</t>
  </si>
  <si>
    <t>19 Best Dive Site: Molokini Crater, Maui, Hawaii</t>
  </si>
  <si>
    <t>20 Best Dive Site: Shark Arena, New Providence, Bahamas</t>
  </si>
  <si>
    <t>21 Best Animal Encounter: Kona Mantas, Hawaii</t>
  </si>
  <si>
    <t>22 Best Marine Park: STINAPA, Bonaire</t>
  </si>
  <si>
    <t>23 Best Bar: End of the World, North Bimini, Bahamas</t>
  </si>
  <si>
    <t>24 Best Dive Operation: Ocean Frontiers, Grand Cayman, Cayman Islands</t>
  </si>
  <si>
    <t>25 Best Live-Aboard: Any Aggressor Fleet vessel </t>
  </si>
  <si>
    <t>26 Best Dive Operation: Ocean Encounters, Curaçao</t>
  </si>
  <si>
    <t>27 Best Wall Dive: Bloody Bay Wall, Little Cayman, Cayman Islands</t>
  </si>
  <si>
    <t>28 Best Dive Site: Blue Hole, Belize</t>
  </si>
  <si>
    <r>
      <t xml:space="preserve">29 Best Wreck Dive: USS </t>
    </r>
    <r>
      <rPr>
        <i/>
        <sz val="11"/>
        <color theme="1"/>
        <rFont val="Calibri"/>
        <family val="2"/>
        <scheme val="minor"/>
      </rPr>
      <t>Oriskany</t>
    </r>
    <r>
      <rPr>
        <sz val="11"/>
        <color theme="1"/>
        <rFont val="Calibri"/>
        <family val="2"/>
        <scheme val="minor"/>
      </rPr>
      <t>, Pensacola, Florida</t>
    </r>
  </si>
  <si>
    <t>30 Best Beach: Grace Bay Beach, Providenciales, Turks and Caicos</t>
  </si>
  <si>
    <t>31 Best Night Dive: Kona Mantas, Hawaii</t>
  </si>
  <si>
    <t>32 Most Family-Friendly Dive Destination: Roatán, Bay Islands</t>
  </si>
  <si>
    <t>33 Best 24/7 Dive Destination: Roatán, Bay Islands</t>
  </si>
  <si>
    <t>34 Best Marine Park: Florida Keys NMS, Florida</t>
  </si>
  <si>
    <t>35 Best Beach: Seven Mile Beach, Grand Cayman, Cayman Islands</t>
  </si>
  <si>
    <t>36 Best Topside: Hawaii</t>
  </si>
  <si>
    <t>37 Best Dive Operation: Flamingo Divers, Bonaire</t>
  </si>
  <si>
    <t>38 Best Dive Resort: Buddy Dive Resort, Bonaire </t>
  </si>
  <si>
    <r>
      <t xml:space="preserve">39 Best Live-Aboard: </t>
    </r>
    <r>
      <rPr>
        <i/>
        <sz val="11"/>
        <color theme="1"/>
        <rFont val="Calibri"/>
        <family val="2"/>
        <scheme val="minor"/>
      </rPr>
      <t>Palau Aggressor II</t>
    </r>
  </si>
  <si>
    <t>40 Best Night Life: Key West, Florida Keys</t>
  </si>
  <si>
    <t>41 Best Topside: Dominica </t>
  </si>
  <si>
    <t>42 Best Beach: Any beach in the Maldives</t>
  </si>
  <si>
    <r>
      <t xml:space="preserve">43 Best Wreck Dive: </t>
    </r>
    <r>
      <rPr>
        <i/>
        <sz val="11"/>
        <color theme="1"/>
        <rFont val="Calibri"/>
        <family val="2"/>
        <scheme val="minor"/>
      </rPr>
      <t>Gen. Hoyt S. Vandenberg</t>
    </r>
    <r>
      <rPr>
        <sz val="11"/>
        <color theme="1"/>
        <rFont val="Calibri"/>
        <family val="2"/>
        <scheme val="minor"/>
      </rPr>
      <t>, Key West, Florida Keys</t>
    </r>
  </si>
  <si>
    <t>44 Best Dive Site: Devil’s Throat, Cozumel</t>
  </si>
  <si>
    <r>
      <t xml:space="preserve">45 Best Wreck Dive: SS </t>
    </r>
    <r>
      <rPr>
        <i/>
        <sz val="11"/>
        <color theme="1"/>
        <rFont val="Calibri"/>
        <family val="2"/>
        <scheme val="minor"/>
      </rPr>
      <t>Thistlegorm</t>
    </r>
    <r>
      <rPr>
        <sz val="11"/>
        <color theme="1"/>
        <rFont val="Calibri"/>
        <family val="2"/>
        <scheme val="minor"/>
      </rPr>
      <t>, Red Sea</t>
    </r>
  </si>
  <si>
    <t>46 Best Dive Operation: Scuba Shack, Maui, Hawaii</t>
  </si>
  <si>
    <t>47 Best Dive Resort: CoCo View Resort, Roatán, Bay Islands</t>
  </si>
  <si>
    <t>48 Most Romantic Destination: Anywhere in Hawaii</t>
  </si>
  <si>
    <t>49 Best Beach Kaanapali Beach, Maui, Hawaii</t>
  </si>
  <si>
    <t>50 Best Wall Dive: Santa Rosa Wall, Cozumel</t>
  </si>
  <si>
    <t>51 Best Marine Park: Bunaken National Marine Park, Indonesia</t>
  </si>
  <si>
    <t>52 Best Dive Resort: Anthony’s Key Resort, Roatán, Bay Islands</t>
  </si>
  <si>
    <t>53 Best Dive Site: The Mixing Bowl, Little Cayman, Cayman Islands</t>
  </si>
  <si>
    <r>
      <t xml:space="preserve">54 Best Wreck Dive: RMS </t>
    </r>
    <r>
      <rPr>
        <i/>
        <sz val="11"/>
        <color theme="1"/>
        <rFont val="Calibri"/>
        <family val="2"/>
        <scheme val="minor"/>
      </rPr>
      <t>Rhone</t>
    </r>
    <r>
      <rPr>
        <sz val="11"/>
        <color theme="1"/>
        <rFont val="Calibri"/>
        <family val="2"/>
        <scheme val="minor"/>
      </rPr>
      <t>, Salt Island, British Virgin Islands</t>
    </r>
  </si>
  <si>
    <t>55 Best Dive Resort: Scuba Club, Cozumel</t>
  </si>
  <si>
    <r>
      <t xml:space="preserve">56 Best Live-Aboard: </t>
    </r>
    <r>
      <rPr>
        <i/>
        <sz val="11"/>
        <color theme="1"/>
        <rFont val="Calibri"/>
        <family val="2"/>
        <scheme val="minor"/>
      </rPr>
      <t>Sun Dancer II</t>
    </r>
    <r>
      <rPr>
        <sz val="11"/>
        <color theme="1"/>
        <rFont val="Calibri"/>
        <family val="2"/>
        <scheme val="minor"/>
      </rPr>
      <t>, Belize</t>
    </r>
  </si>
  <si>
    <t>58 Best Dive Site Molasses Reef, Key Largo, Florida Keys</t>
  </si>
  <si>
    <t>59 Best Night Life: Grand Cayman, Cayman Islands</t>
  </si>
  <si>
    <t>60 Best Animal Encounter: Lemon Sharks, Jupiter, Florida</t>
  </si>
  <si>
    <t>61 Best Shore Dive: Wakatobi House Reef, Indonesia</t>
  </si>
  <si>
    <t>62 Most Romantic Destination: St. Lucia</t>
  </si>
  <si>
    <t>63 Best Shore Dive: Blue Heron Bridge, Riviera Beach, Florida</t>
  </si>
  <si>
    <t>64 Best Wall Dive: Ngemelis Wall, Palau</t>
  </si>
  <si>
    <t>65 Best Shore Dive: CoCo View Wall, Roatán, Bay Islands</t>
  </si>
  <si>
    <t>66 Most Diver-Friendly Airline: Are You Kidding?/Get Real/None</t>
  </si>
  <si>
    <t>67 Best Wall Dive: Barracuda Point, Sipadan, Malaysia</t>
  </si>
  <si>
    <t>68 Best Dive Site: Mushroom Forest, Curaçao</t>
  </si>
  <si>
    <t>69 Best Topside: Bali, Indonesia</t>
  </si>
  <si>
    <r>
      <t xml:space="preserve">70 Best Live-Aboard: </t>
    </r>
    <r>
      <rPr>
        <i/>
        <sz val="11"/>
        <color theme="1"/>
        <rFont val="Calibri"/>
        <family val="2"/>
        <scheme val="minor"/>
      </rPr>
      <t>Truk Odyssey</t>
    </r>
    <r>
      <rPr>
        <sz val="11"/>
        <color theme="1"/>
        <rFont val="Calibri"/>
        <family val="2"/>
        <scheme val="minor"/>
      </rPr>
      <t>, Chuuk</t>
    </r>
  </si>
  <si>
    <t>71 Best Wall Dive: Half Moon Caye Wall, Lighthouse Reef Atoll, Belize</t>
  </si>
  <si>
    <t>72 Best Wall Dive: Cane Bay Wall, St. Croix, U.S. Virgin Islands</t>
  </si>
  <si>
    <t>73 Best Wall Dive: Great White Wall, Fiji </t>
  </si>
  <si>
    <t>74 Best Night Dive: Fredericksted Pier, St. Croix, U.S. Virgin Islands</t>
  </si>
  <si>
    <t>75 Best Dive Resort: Beqa Lagoon Resort, Fiji</t>
  </si>
  <si>
    <t>76 Best Dive Resort: Fantasy Island Beach Resort, Roatán, Bay Islands</t>
  </si>
  <si>
    <t>77 Best Marine Park: Channel Islands National Marine Sanctuary, California</t>
  </si>
  <si>
    <t>78 Best Dive Resort: Compass Point Dive Resort, Grand Cayman, Cayman Islands  </t>
  </si>
  <si>
    <r>
      <t xml:space="preserve">79 Best Wreck Dive: </t>
    </r>
    <r>
      <rPr>
        <i/>
        <sz val="11"/>
        <color theme="1"/>
        <rFont val="Calibri"/>
        <family val="2"/>
        <scheme val="minor"/>
      </rPr>
      <t>Fujikawa Maru</t>
    </r>
    <r>
      <rPr>
        <sz val="11"/>
        <color theme="1"/>
        <rFont val="Calibri"/>
        <family val="2"/>
        <scheme val="minor"/>
      </rPr>
      <t>, Chuuk</t>
    </r>
  </si>
  <si>
    <t>80 Best Dive Resort: Little Cayman Beach Resort, Cayman Islands</t>
  </si>
  <si>
    <t>81 Best Animal Encounter: Humpback Whales, Hawaii</t>
  </si>
  <si>
    <t>82 Best Wall Dive: West End Wall, Roatán, Bay Islands</t>
  </si>
  <si>
    <t>83 Best Shore Dive: La Jolla Cove, California</t>
  </si>
  <si>
    <t>84 Best Live-Aboard: Indo Siren, Indonesia</t>
  </si>
  <si>
    <t>85 Best Night Dive: Nudi Falls, Lembeh Strait, Indonesia</t>
  </si>
  <si>
    <t>86 Best Animal Encounter: Whale Sharks, Maldives </t>
  </si>
  <si>
    <t>87 Best Dive Site: Richeliu Rocks, Similan Islands, Thailand</t>
  </si>
  <si>
    <t>88 Best Wall Dive: The Crack, Providenciales, Turks and Caicos</t>
  </si>
  <si>
    <t>89 Best Bar: Hog’s Breath Saloon, Key West, Florida Keys </t>
  </si>
  <si>
    <t>90 Best Dive Resort: Atlantis Beach Resort, Dumaguete, Philippines</t>
  </si>
  <si>
    <t>91 Best Live-Aboard: Truth Aquatics, Channel Islands, California</t>
  </si>
  <si>
    <t>92 Best Dive Operation: Olympus Divers, Morehead City, North Carolina</t>
  </si>
  <si>
    <t>93 Best Dive Resort: Sunset House, Grand Cayman, Cayman Islands</t>
  </si>
  <si>
    <t>94 Most Unusual Thing I’ve Done Underwater: Got Engaged</t>
  </si>
  <si>
    <t>95   Best Wall Dive: Browning Pass Wall, British Columbia </t>
  </si>
  <si>
    <r>
      <t xml:space="preserve">96 Best Shore Dive: SS </t>
    </r>
    <r>
      <rPr>
        <i/>
        <sz val="11"/>
        <color theme="1"/>
        <rFont val="Calibri"/>
        <family val="2"/>
        <scheme val="minor"/>
      </rPr>
      <t>President Coolidge</t>
    </r>
    <r>
      <rPr>
        <sz val="11"/>
        <color theme="1"/>
        <rFont val="Calibri"/>
        <family val="2"/>
        <scheme val="minor"/>
      </rPr>
      <t>, Vanuatu </t>
    </r>
  </si>
  <si>
    <t>97 Best Dive Operation: Jack’s Diving Locker, Big Island, Hawaii</t>
  </si>
  <si>
    <r>
      <t xml:space="preserve">98 Best Live-Aboard: </t>
    </r>
    <r>
      <rPr>
        <i/>
        <sz val="11"/>
        <color theme="1"/>
        <rFont val="Calibri"/>
        <family val="2"/>
        <scheme val="minor"/>
      </rPr>
      <t>Undersea Hunter,</t>
    </r>
    <r>
      <rPr>
        <sz val="11"/>
        <color theme="1"/>
        <rFont val="Calibri"/>
        <family val="2"/>
        <scheme val="minor"/>
      </rPr>
      <t xml:space="preserve"> Cocos </t>
    </r>
  </si>
  <si>
    <t>99 Best Dive Operation: Oasis Divers, Grand Turk</t>
  </si>
  <si>
    <t>100 Best Bar: My Bar, Sunset House, Grand Cayman, Cayman Islands</t>
  </si>
  <si>
    <t>Rating</t>
  </si>
  <si>
    <t>Great</t>
  </si>
  <si>
    <t>Poor</t>
  </si>
  <si>
    <t>Good</t>
  </si>
  <si>
    <t>Row Labels</t>
  </si>
  <si>
    <t>(blank)</t>
  </si>
  <si>
    <t>Grand Total</t>
  </si>
  <si>
    <t>TBD</t>
  </si>
  <si>
    <t>Top 100 winners</t>
  </si>
  <si>
    <t>Count of Top 100 winners</t>
  </si>
  <si>
    <t>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</si>
</sst>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 m/d/yyyy"/>
  </numFmts>
  <fonts count="11" x14ac:knownFonts="1">
    <font>
      <sz val="11"/>
      <color theme="1"/>
      <name val="Calibri"/>
      <family val="2"/>
      <scheme val="minor"/>
    </font>
    <font>
      <b/>
      <sz val="11"/>
      <color theme="1"/>
      <name val="Calibri"/>
      <family val="2"/>
      <scheme val="minor"/>
    </font>
    <font>
      <b/>
      <sz val="11"/>
      <color rgb="FF0000FF"/>
      <name val="Calibri"/>
      <family val="2"/>
      <scheme val="minor"/>
    </font>
    <font>
      <sz val="10"/>
      <color theme="1"/>
      <name val="Arial"/>
      <family val="2"/>
    </font>
    <font>
      <b/>
      <sz val="11"/>
      <color rgb="FFFF6600"/>
      <name val="Arial"/>
      <family val="2"/>
    </font>
    <font>
      <b/>
      <sz val="11"/>
      <color theme="1"/>
      <name val="Arial"/>
      <family val="2"/>
    </font>
    <font>
      <sz val="11"/>
      <color theme="1"/>
      <name val="Arial"/>
      <family val="2"/>
    </font>
    <font>
      <b/>
      <sz val="11"/>
      <color rgb="FFFF6600"/>
      <name val="Calibri"/>
      <family val="2"/>
      <scheme val="minor"/>
    </font>
    <font>
      <b/>
      <sz val="11"/>
      <color rgb="FF0000FF"/>
      <name val="Arial"/>
      <family val="2"/>
    </font>
    <font>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20">
    <xf numFmtId="0" fontId="0" fillId="0" borderId="0" xfId="0"/>
    <xf numFmtId="14" fontId="0" fillId="0" borderId="0" xfId="0" applyNumberFormat="1"/>
    <xf numFmtId="164" fontId="0" fillId="0" borderId="0" xfId="0" applyNumberFormat="1"/>
    <xf numFmtId="22" fontId="0" fillId="0" borderId="0" xfId="0" applyNumberFormat="1"/>
    <xf numFmtId="18" fontId="0" fillId="0" borderId="0" xfId="0" applyNumberFormat="1"/>
    <xf numFmtId="0" fontId="1" fillId="2" borderId="0" xfId="0" applyFont="1" applyFill="1"/>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0" fillId="0" borderId="0" xfId="0" pivotButton="1"/>
    <xf numFmtId="0" fontId="0" fillId="0" borderId="0" xfId="0" applyAlignment="1">
      <alignment horizontal="left"/>
    </xf>
    <xf numFmtId="0" fontId="0" fillId="0" borderId="0" xfId="0" applyNumberFormat="1"/>
  </cellXfs>
  <cellStyles count="2">
    <cellStyle name="Hyperlink" xfId="1" builtinId="8"/>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[Intermediate Excel 4-14-2013.xlsx]pivottable!PivotTable1</c:name>
    <c:fmtId val="0"/>
  </c:pivotSource>
  <c:chart>
    <c:title>
      <c:tx>
        <c:rich>
          <a:bodyPr/>
          <a:lstStyle/>
          <a:p>
            <a:pPr>
              <a:defRPr/>
            </a:pPr>
            <a:r>
              <a:rPr lang="en-US"/>
              <a:t>Scuba Ratings</a:t>
            </a:r>
          </a:p>
        </c:rich>
      </c:tx>
      <c:layout/>
      <c:overlay val="0"/>
    </c:title>
    <c:autoTitleDeleted val="0"/>
    <c:pivotFmts>
      <c:pivotFmt>
        <c:idx val="0"/>
        <c:marker>
          <c:symbol val="none"/>
        </c:marker>
      </c:pivotFmt>
      <c:pivotFmt>
        <c:idx val="1"/>
        <c:marker>
          <c:symbol val="none"/>
        </c:marker>
      </c:pivotFmt>
      <c:pivotFmt>
        <c:idx val="2"/>
        <c:marker>
          <c:symbol val="none"/>
        </c:marker>
      </c:pivotFmt>
    </c:pivotFmts>
    <c:plotArea>
      <c:layout/>
      <c:barChart>
        <c:barDir val="col"/>
        <c:grouping val="clustered"/>
        <c:varyColors val="0"/>
        <c:ser>
          <c:idx val="0"/>
          <c:order val="0"/>
          <c:tx>
            <c:strRef>
              <c:f>pivottable!$B$1</c:f>
              <c:strCache>
                <c:ptCount val="1"/>
                <c:pt idx="0">
                  <c:v>Total</c:v>
                </c:pt>
              </c:strCache>
            </c:strRef>
          </c:tx>
          <c:invertIfNegative val="0"/>
          <c:cat>
            <c:strRef>
              <c:f>pivottable!$A$2:$A$7</c:f>
              <c:strCache>
                <c:ptCount val="5"/>
                <c:pt idx="0">
                  <c:v>Good</c:v>
                </c:pt>
                <c:pt idx="1">
                  <c:v>Great</c:v>
                </c:pt>
                <c:pt idx="2">
                  <c:v>Poor</c:v>
                </c:pt>
                <c:pt idx="3">
                  <c:v>TBD</c:v>
                </c:pt>
                <c:pt idx="4">
                  <c:v>(blank)</c:v>
                </c:pt>
              </c:strCache>
            </c:strRef>
          </c:cat>
          <c:val>
            <c:numRef>
              <c:f>pivottable!$B$2:$B$7</c:f>
              <c:numCache>
                <c:formatCode>General</c:formatCode>
                <c:ptCount val="5"/>
                <c:pt idx="0">
                  <c:v>2</c:v>
                </c:pt>
                <c:pt idx="1">
                  <c:v>8</c:v>
                </c:pt>
                <c:pt idx="2">
                  <c:v>2</c:v>
                </c:pt>
                <c:pt idx="3">
                  <c:v>6</c:v>
                </c:pt>
                <c:pt idx="4">
                  <c:v>81</c:v>
                </c:pt>
              </c:numCache>
            </c:numRef>
          </c:val>
        </c:ser>
        <c:dLbls>
          <c:showLegendKey val="0"/>
          <c:showVal val="0"/>
          <c:showCatName val="0"/>
          <c:showSerName val="0"/>
          <c:showPercent val="0"/>
          <c:showBubbleSize val="0"/>
        </c:dLbls>
        <c:gapWidth val="150"/>
        <c:axId val="208059056"/>
        <c:axId val="208067456"/>
      </c:barChart>
      <c:catAx>
        <c:axId val="208059056"/>
        <c:scaling>
          <c:orientation val="minMax"/>
        </c:scaling>
        <c:delete val="0"/>
        <c:axPos val="b"/>
        <c:numFmt formatCode="General" sourceLinked="0"/>
        <c:majorTickMark val="out"/>
        <c:minorTickMark val="none"/>
        <c:tickLblPos val="nextTo"/>
        <c:crossAx val="208067456"/>
        <c:crosses val="autoZero"/>
        <c:auto val="1"/>
        <c:lblAlgn val="ctr"/>
        <c:lblOffset val="100"/>
        <c:noMultiLvlLbl val="0"/>
      </c:catAx>
      <c:valAx>
        <c:axId val="208067456"/>
        <c:scaling>
          <c:orientation val="minMax"/>
        </c:scaling>
        <c:delete val="0"/>
        <c:axPos val="l"/>
        <c:majorGridlines/>
        <c:numFmt formatCode="General" sourceLinked="1"/>
        <c:majorTickMark val="out"/>
        <c:minorTickMark val="none"/>
        <c:tickLblPos val="nextTo"/>
        <c:crossAx val="2080590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561975</xdr:colOff>
      <xdr:row>1</xdr:row>
      <xdr:rowOff>19050</xdr:rowOff>
    </xdr:from>
    <xdr:to>
      <xdr:col>10</xdr:col>
      <xdr:colOff>257175</xdr:colOff>
      <xdr:row>15</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9525</xdr:colOff>
      <xdr:row>0</xdr:row>
      <xdr:rowOff>9525</xdr:rowOff>
    </xdr:to>
    <xdr:pic>
      <xdr:nvPicPr>
        <xdr:cNvPr id="2" name="Picture 1" descr="http://www.googleadservices.com/pagead/conversion/1011350631/?label=fF3iCOGirQUQ5_if4gM&amp;guid=ON&amp;script=0&amp;ord=49128795141014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0</xdr:row>
      <xdr:rowOff>0</xdr:rowOff>
    </xdr:from>
    <xdr:to>
      <xdr:col>3</xdr:col>
      <xdr:colOff>28575</xdr:colOff>
      <xdr:row>0</xdr:row>
      <xdr:rowOff>9525</xdr:rowOff>
    </xdr:to>
    <xdr:sp macro="" textlink="">
      <xdr:nvSpPr>
        <xdr:cNvPr id="4098" name="AutoShape 2" descr="http://ib.adnxs.com/seg?add=448744&amp;t=2"/>
        <xdr:cNvSpPr>
          <a:spLocks noChangeAspect="1" noChangeArrowheads="1"/>
        </xdr:cNvSpPr>
      </xdr:nvSpPr>
      <xdr:spPr bwMode="auto">
        <a:xfrm>
          <a:off x="19050" y="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shiba" refreshedDate="41378.946069212965" createdVersion="4" refreshedVersion="5" minRefreshableVersion="3" recordCount="99">
  <cacheSource type="worksheet">
    <worksheetSource name="ScubaRatings"/>
  </cacheSource>
  <cacheFields count="2">
    <cacheField name="Rating" numFmtId="0">
      <sharedItems containsBlank="1" count="5">
        <s v="Great"/>
        <s v="TBD"/>
        <m/>
        <s v="Good"/>
        <s v="Poor"/>
      </sharedItems>
    </cacheField>
    <cacheField name="Top 100 winner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1 Best Dive Site: Anywhere on Bonaire"/>
  </r>
  <r>
    <x v="0"/>
    <s v="2 Best Dive Site: Columbia Reef, Cozumel"/>
  </r>
  <r>
    <x v="0"/>
    <s v="3 Best Animal Encounter: Shark Dives, Bahamas "/>
  </r>
  <r>
    <x v="0"/>
    <s v="4 Best Shore Dive: 1,000 Steps, Bonaire"/>
  </r>
  <r>
    <x v="1"/>
    <s v="5 Best 24/7 Dive Destination: Bonaire"/>
  </r>
  <r>
    <x v="1"/>
    <s v="6 Best Wreck Dive: M/V Capt. Keith M. Tibbetts, Cayman Brac, Cayman Islands"/>
  </r>
  <r>
    <x v="1"/>
    <s v="7 Most Family-Friendly Dive Destination: Grand Cayman, Cayman Islands"/>
  </r>
  <r>
    <x v="1"/>
    <s v="8 Best Wreck Dive: Spiegel Grove, Key Largo, Florida Keys"/>
  </r>
  <r>
    <x v="1"/>
    <s v="9 Best Dive Site: Darwin’s Arch, Galapagos"/>
  </r>
  <r>
    <x v="1"/>
    <s v="10 Best Dive Site: Blue Corner, Palau"/>
  </r>
  <r>
    <x v="2"/>
    <s v="11 Best Animal Encounter: Stingray City, Grand Cayman"/>
  </r>
  <r>
    <x v="2"/>
    <s v="12 Best Dive Site: Palancar Reef, Cozumel"/>
  </r>
  <r>
    <x v="2"/>
    <s v="13 Best Dive Operation: Stuart Cove’s Dive Bahamas, New Providence, Bahamas"/>
  </r>
  <r>
    <x v="2"/>
    <s v="14 Best Animal Encounter: Hammerheads, Galapagos"/>
  </r>
  <r>
    <x v="2"/>
    <s v="15 Best Dive Site: Mary’s Place, Roatán, Bay Islands "/>
  </r>
  <r>
    <x v="2"/>
    <s v="16 Best Night Life: Cozumel"/>
  </r>
  <r>
    <x v="0"/>
    <s v="17 Best Wreck Dive: U-352, North Carolina "/>
  </r>
  <r>
    <x v="0"/>
    <s v="18 Best Night Dive: Paradise Reef, Cozumel"/>
  </r>
  <r>
    <x v="2"/>
    <s v="19 Best Dive Site: Molokini Crater, Maui, Hawaii"/>
  </r>
  <r>
    <x v="2"/>
    <s v="20 Best Dive Site: Shark Arena, New Providence, Bahamas"/>
  </r>
  <r>
    <x v="2"/>
    <s v="21 Best Animal Encounter: Kona Mantas, Hawaii"/>
  </r>
  <r>
    <x v="3"/>
    <s v="22 Best Marine Park: STINAPA, Bonaire"/>
  </r>
  <r>
    <x v="2"/>
    <s v="23 Best Bar: End of the World, North Bimini, Bahamas"/>
  </r>
  <r>
    <x v="2"/>
    <s v="24 Best Dive Operation: Ocean Frontiers, Grand Cayman, Cayman Islands"/>
  </r>
  <r>
    <x v="2"/>
    <s v="25 Best Live-Aboard: Any Aggressor Fleet vessel "/>
  </r>
  <r>
    <x v="2"/>
    <s v="26 Best Dive Operation: Ocean Encounters, Curaçao"/>
  </r>
  <r>
    <x v="2"/>
    <s v="27 Best Wall Dive: Bloody Bay Wall, Little Cayman, Cayman Islands"/>
  </r>
  <r>
    <x v="0"/>
    <s v="28 Best Dive Site: Blue Hole, Belize"/>
  </r>
  <r>
    <x v="2"/>
    <s v="29 Best Wreck Dive: USS Oriskany, Pensacola, Florida"/>
  </r>
  <r>
    <x v="2"/>
    <s v="30 Best Beach: Grace Bay Beach, Providenciales, Turks and Caicos"/>
  </r>
  <r>
    <x v="2"/>
    <s v="31 Best Night Dive: Kona Mantas, Hawaii"/>
  </r>
  <r>
    <x v="4"/>
    <s v="32 Most Family-Friendly Dive Destination: Roatán, Bay Islands"/>
  </r>
  <r>
    <x v="4"/>
    <s v="33 Best 24/7 Dive Destination: Roatán, Bay Islands"/>
  </r>
  <r>
    <x v="2"/>
    <s v="34 Best Marine Park: Florida Keys NMS, Florida"/>
  </r>
  <r>
    <x v="2"/>
    <s v="35 Best Beach: Seven Mile Beach, Grand Cayman, Cayman Islands"/>
  </r>
  <r>
    <x v="2"/>
    <s v="36 Best Topside: Hawaii"/>
  </r>
  <r>
    <x v="2"/>
    <s v="37 Best Dive Operation: Flamingo Divers, Bonaire"/>
  </r>
  <r>
    <x v="2"/>
    <s v="38 Best Dive Resort: Buddy Dive Resort, Bonaire "/>
  </r>
  <r>
    <x v="2"/>
    <s v="39 Best Live-Aboard: Palau Aggressor II"/>
  </r>
  <r>
    <x v="2"/>
    <s v="40 Best Night Life: Key West, Florida Keys"/>
  </r>
  <r>
    <x v="2"/>
    <s v="41 Best Topside: Dominica "/>
  </r>
  <r>
    <x v="2"/>
    <s v="42 Best Beach: Any beach in the Maldives"/>
  </r>
  <r>
    <x v="2"/>
    <s v="43 Best Wreck Dive: Gen. Hoyt S. Vandenberg, Key West, Florida Keys"/>
  </r>
  <r>
    <x v="2"/>
    <s v="44 Best Dive Site: Devil’s Throat, Cozumel"/>
  </r>
  <r>
    <x v="2"/>
    <s v="45 Best Wreck Dive: SS Thistlegorm, Red Sea"/>
  </r>
  <r>
    <x v="2"/>
    <s v="46 Best Dive Operation: Scuba Shack, Maui, Hawaii"/>
  </r>
  <r>
    <x v="2"/>
    <s v="47 Best Dive Resort: CoCo View Resort, Roatán, Bay Islands"/>
  </r>
  <r>
    <x v="2"/>
    <s v="48 Most Romantic Destination: Anywhere in Hawaii"/>
  </r>
  <r>
    <x v="2"/>
    <s v="49 Best Beach Kaanapali Beach, Maui, Hawaii"/>
  </r>
  <r>
    <x v="0"/>
    <s v="50 Best Wall Dive: Santa Rosa Wall, Cozumel"/>
  </r>
  <r>
    <x v="2"/>
    <s v="51 Best Marine Park: Bunaken National Marine Park, Indonesia"/>
  </r>
  <r>
    <x v="2"/>
    <s v="52 Best Dive Resort: Anthony’s Key Resort, Roatán, Bay Islands"/>
  </r>
  <r>
    <x v="2"/>
    <s v="53 Best Dive Site: The Mixing Bowl, Little Cayman, Cayman Islands"/>
  </r>
  <r>
    <x v="2"/>
    <s v="54 Best Wreck Dive: RMS Rhone, Salt Island, British Virgin Islands"/>
  </r>
  <r>
    <x v="2"/>
    <s v="55 Best Dive Resort: Scuba Club, Cozumel"/>
  </r>
  <r>
    <x v="2"/>
    <s v="56 Best Live-Aboard: Sun Dancer II, Belize"/>
  </r>
  <r>
    <x v="2"/>
    <s v="58 Best Dive Site Molasses Reef, Key Largo, Florida Keys"/>
  </r>
  <r>
    <x v="2"/>
    <s v="59 Best Night Life: Grand Cayman, Cayman Islands"/>
  </r>
  <r>
    <x v="2"/>
    <s v="60 Best Animal Encounter: Lemon Sharks, Jupiter, Florida"/>
  </r>
  <r>
    <x v="2"/>
    <s v="61 Best Shore Dive: Wakatobi House Reef, Indonesia"/>
  </r>
  <r>
    <x v="2"/>
    <s v="62 Most Romantic Destination: St. Lucia"/>
  </r>
  <r>
    <x v="2"/>
    <s v="63 Best Shore Dive: Blue Heron Bridge, Riviera Beach, Florida"/>
  </r>
  <r>
    <x v="2"/>
    <s v="64 Best Wall Dive: Ngemelis Wall, Palau"/>
  </r>
  <r>
    <x v="2"/>
    <s v="65 Best Shore Dive: CoCo View Wall, Roatán, Bay Islands"/>
  </r>
  <r>
    <x v="2"/>
    <s v="66 Most Diver-Friendly Airline: Are You Kidding?/Get Real/None"/>
  </r>
  <r>
    <x v="2"/>
    <s v="67 Best Wall Dive: Barracuda Point, Sipadan, Malaysia"/>
  </r>
  <r>
    <x v="3"/>
    <s v="68 Best Dive Site: Mushroom Forest, Curaçao"/>
  </r>
  <r>
    <x v="2"/>
    <s v="69 Best Topside: Bali, Indonesia"/>
  </r>
  <r>
    <x v="2"/>
    <s v="70 Best Live-Aboard: Truk Odyssey, Chuuk"/>
  </r>
  <r>
    <x v="2"/>
    <s v="71 Best Wall Dive: Half Moon Caye Wall, Lighthouse Reef Atoll, Belize"/>
  </r>
  <r>
    <x v="2"/>
    <s v="72 Best Wall Dive: Cane Bay Wall, St. Croix, U.S. Virgin Islands"/>
  </r>
  <r>
    <x v="2"/>
    <s v="73 Best Wall Dive: Great White Wall, Fiji "/>
  </r>
  <r>
    <x v="2"/>
    <s v="74 Best Night Dive: Fredericksted Pier, St. Croix, U.S. Virgin Islands"/>
  </r>
  <r>
    <x v="2"/>
    <s v="75 Best Dive Resort: Beqa Lagoon Resort, Fiji"/>
  </r>
  <r>
    <x v="2"/>
    <s v="76 Best Dive Resort: Fantasy Island Beach Resort, Roatán, Bay Islands"/>
  </r>
  <r>
    <x v="2"/>
    <s v="77 Best Marine Park: Channel Islands National Marine Sanctuary, California"/>
  </r>
  <r>
    <x v="2"/>
    <s v="78 Best Dive Resort: Compass Point Dive Resort, Grand Cayman, Cayman Islands  "/>
  </r>
  <r>
    <x v="2"/>
    <s v="79 Best Wreck Dive: Fujikawa Maru, Chuuk"/>
  </r>
  <r>
    <x v="2"/>
    <s v="80 Best Dive Resort: Little Cayman Beach Resort, Cayman Islands"/>
  </r>
  <r>
    <x v="2"/>
    <s v="81 Best Animal Encounter: Humpback Whales, Hawaii"/>
  </r>
  <r>
    <x v="2"/>
    <s v="82 Best Wall Dive: West End Wall, Roatán, Bay Islands"/>
  </r>
  <r>
    <x v="2"/>
    <s v="83 Best Shore Dive: La Jolla Cove, California"/>
  </r>
  <r>
    <x v="2"/>
    <s v="84 Best Live-Aboard: Indo Siren, Indonesia"/>
  </r>
  <r>
    <x v="2"/>
    <s v="85 Best Night Dive: Nudi Falls, Lembeh Strait, Indonesia"/>
  </r>
  <r>
    <x v="2"/>
    <s v="86 Best Animal Encounter: Whale Sharks, Maldives "/>
  </r>
  <r>
    <x v="2"/>
    <s v="87 Best Dive Site: Richeliu Rocks, Similan Islands, Thailand"/>
  </r>
  <r>
    <x v="2"/>
    <s v="88 Best Wall Dive: The Crack, Providenciales, Turks and Caicos"/>
  </r>
  <r>
    <x v="2"/>
    <s v="89 Best Bar: Hog’s Breath Saloon, Key West, Florida Keys "/>
  </r>
  <r>
    <x v="2"/>
    <s v="90 Best Dive Resort: Atlantis Beach Resort, Dumaguete, Philippines"/>
  </r>
  <r>
    <x v="2"/>
    <s v="91 Best Live-Aboard: Truth Aquatics, Channel Islands, California"/>
  </r>
  <r>
    <x v="2"/>
    <s v="92 Best Dive Operation: Olympus Divers, Morehead City, North Carolina"/>
  </r>
  <r>
    <x v="2"/>
    <s v="93 Best Dive Resort: Sunset House, Grand Cayman, Cayman Islands"/>
  </r>
  <r>
    <x v="2"/>
    <s v="94 Most Unusual Thing I’ve Done Underwater: Got Engaged"/>
  </r>
  <r>
    <x v="2"/>
    <s v="95   Best Wall Dive: Browning Pass Wall, British Columbia "/>
  </r>
  <r>
    <x v="2"/>
    <s v="96 Best Shore Dive: SS President Coolidge, Vanuatu "/>
  </r>
  <r>
    <x v="2"/>
    <s v="97 Best Dive Operation: Jack’s Diving Locker, Big Island, Hawaii"/>
  </r>
  <r>
    <x v="2"/>
    <s v="98 Best Live-Aboard: Undersea Hunter, Cocos "/>
  </r>
  <r>
    <x v="2"/>
    <s v="99 Best Dive Operation: Oasis Divers, Grand Turk"/>
  </r>
  <r>
    <x v="2"/>
    <s v="100 Best Bar: My Bar, Sunset House, Grand Cayman, Cayman Island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1">
  <location ref="A1:B7" firstHeaderRow="1" firstDataRow="1" firstDataCol="1"/>
  <pivotFields count="2">
    <pivotField axis="axisRow" showAll="0">
      <items count="6">
        <item x="3"/>
        <item x="0"/>
        <item x="4"/>
        <item x="1"/>
        <item x="2"/>
        <item t="default"/>
      </items>
    </pivotField>
    <pivotField dataField="1" showAll="0" defaultSubtotal="0"/>
  </pivotFields>
  <rowFields count="1">
    <field x="0"/>
  </rowFields>
  <rowItems count="6">
    <i>
      <x/>
    </i>
    <i>
      <x v="1"/>
    </i>
    <i>
      <x v="2"/>
    </i>
    <i>
      <x v="3"/>
    </i>
    <i>
      <x v="4"/>
    </i>
    <i t="grand">
      <x/>
    </i>
  </rowItems>
  <colItems count="1">
    <i/>
  </colItems>
  <dataFields count="1">
    <dataField name="Count of Top 100 winners" fld="1" subtotal="count" baseField="0" baseItem="0"/>
  </dataFields>
  <chartFormats count="1">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hyperlink" Target="http://www.scubadiving.com/floridakeys" TargetMode="External"/><Relationship Id="rId7" Type="http://schemas.openxmlformats.org/officeDocument/2006/relationships/drawing" Target="../drawings/drawing2.xml"/><Relationship Id="rId2" Type="http://schemas.openxmlformats.org/officeDocument/2006/relationships/hyperlink" Target="http://www.scubadiving.com/caymanislands" TargetMode="External"/><Relationship Id="rId1" Type="http://schemas.openxmlformats.org/officeDocument/2006/relationships/hyperlink" Target="http://www.scubadiving.com/bonaire" TargetMode="External"/><Relationship Id="rId6" Type="http://schemas.openxmlformats.org/officeDocument/2006/relationships/hyperlink" Target="http://www.scubadiving.com/bonaire" TargetMode="External"/><Relationship Id="rId5" Type="http://schemas.openxmlformats.org/officeDocument/2006/relationships/hyperlink" Target="http://www.scubadiving.com/bonaire" TargetMode="External"/><Relationship Id="rId4" Type="http://schemas.openxmlformats.org/officeDocument/2006/relationships/hyperlink" Target="http://www.scubadiving.com/flori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60" zoomScaleNormal="160" workbookViewId="0">
      <selection activeCell="C2" sqref="C2"/>
    </sheetView>
  </sheetViews>
  <sheetFormatPr defaultRowHeight="15" x14ac:dyDescent="0.25"/>
  <cols>
    <col min="2" max="5" width="10.42578125" customWidth="1"/>
    <col min="6" max="6" width="14.42578125" customWidth="1"/>
  </cols>
  <sheetData>
    <row r="1" spans="1:11" x14ac:dyDescent="0.25">
      <c r="B1" t="s">
        <v>12</v>
      </c>
    </row>
    <row r="2" spans="1:11" x14ac:dyDescent="0.25">
      <c r="B2">
        <v>200</v>
      </c>
      <c r="C2">
        <v>300</v>
      </c>
    </row>
    <row r="4" spans="1:11" x14ac:dyDescent="0.25">
      <c r="A4" t="s">
        <v>9</v>
      </c>
      <c r="B4" t="s">
        <v>10</v>
      </c>
      <c r="C4" t="s">
        <v>11</v>
      </c>
      <c r="D4" t="s">
        <v>13</v>
      </c>
      <c r="E4" t="s">
        <v>14</v>
      </c>
    </row>
    <row r="5" spans="1:11" x14ac:dyDescent="0.25">
      <c r="A5">
        <v>80</v>
      </c>
      <c r="B5" t="str">
        <f>IF(A5&gt;50,"good","")</f>
        <v>good</v>
      </c>
      <c r="C5" t="str">
        <f>IF(B5="good","20%","15%")</f>
        <v>20%</v>
      </c>
      <c r="D5">
        <f>$B$2</f>
        <v>200</v>
      </c>
      <c r="E5">
        <f t="shared" ref="E5:E14" si="0">NameRangeBonus</f>
        <v>300</v>
      </c>
      <c r="F5" s="2">
        <v>41379</v>
      </c>
      <c r="H5" t="s">
        <v>0</v>
      </c>
      <c r="I5" t="s">
        <v>1</v>
      </c>
    </row>
    <row r="6" spans="1:11" x14ac:dyDescent="0.25">
      <c r="A6">
        <v>20</v>
      </c>
      <c r="B6" t="str">
        <f t="shared" ref="B6:B14" si="1">IF(A6&gt;50,"good","")</f>
        <v/>
      </c>
      <c r="C6" t="str">
        <f t="shared" ref="C6:C13" si="2">IF(B6="good","20%","15%")</f>
        <v>15%</v>
      </c>
      <c r="D6">
        <f t="shared" ref="D6:D9" si="3">$B$2</f>
        <v>200</v>
      </c>
      <c r="E6">
        <f t="shared" si="0"/>
        <v>300</v>
      </c>
      <c r="F6" s="2">
        <v>41393</v>
      </c>
      <c r="H6" t="s">
        <v>2</v>
      </c>
    </row>
    <row r="7" spans="1:11" x14ac:dyDescent="0.25">
      <c r="A7">
        <v>30</v>
      </c>
      <c r="B7" t="str">
        <f t="shared" si="1"/>
        <v/>
      </c>
      <c r="C7" t="str">
        <f t="shared" si="2"/>
        <v>15%</v>
      </c>
      <c r="D7">
        <f t="shared" si="3"/>
        <v>200</v>
      </c>
      <c r="E7">
        <f t="shared" si="0"/>
        <v>300</v>
      </c>
      <c r="F7" s="2">
        <v>29221</v>
      </c>
      <c r="H7" t="s">
        <v>3</v>
      </c>
      <c r="K7">
        <v>5</v>
      </c>
    </row>
    <row r="8" spans="1:11" x14ac:dyDescent="0.25">
      <c r="A8">
        <v>40</v>
      </c>
      <c r="B8" t="str">
        <f t="shared" si="1"/>
        <v/>
      </c>
      <c r="C8" t="str">
        <f t="shared" si="2"/>
        <v>15%</v>
      </c>
      <c r="D8">
        <f t="shared" si="3"/>
        <v>200</v>
      </c>
      <c r="E8">
        <f t="shared" si="0"/>
        <v>300</v>
      </c>
      <c r="F8" s="2">
        <v>41421</v>
      </c>
      <c r="H8" t="s">
        <v>4</v>
      </c>
      <c r="K8">
        <v>10</v>
      </c>
    </row>
    <row r="9" spans="1:11" x14ac:dyDescent="0.25">
      <c r="A9">
        <v>50</v>
      </c>
      <c r="B9" t="str">
        <f t="shared" si="1"/>
        <v/>
      </c>
      <c r="C9" t="str">
        <f t="shared" si="2"/>
        <v>15%</v>
      </c>
      <c r="D9">
        <f t="shared" si="3"/>
        <v>200</v>
      </c>
      <c r="E9">
        <f t="shared" si="0"/>
        <v>300</v>
      </c>
      <c r="F9" s="2">
        <v>41435</v>
      </c>
      <c r="H9" t="s">
        <v>5</v>
      </c>
      <c r="K9">
        <v>8</v>
      </c>
    </row>
    <row r="10" spans="1:11" x14ac:dyDescent="0.25">
      <c r="A10">
        <v>60</v>
      </c>
      <c r="B10" t="str">
        <f t="shared" si="1"/>
        <v>good</v>
      </c>
      <c r="C10" t="str">
        <f t="shared" si="2"/>
        <v>20%</v>
      </c>
      <c r="D10">
        <f>$B$2</f>
        <v>200</v>
      </c>
      <c r="E10">
        <f t="shared" si="0"/>
        <v>300</v>
      </c>
      <c r="F10" s="2">
        <v>41449</v>
      </c>
      <c r="H10" t="s">
        <v>6</v>
      </c>
      <c r="K10">
        <f>SUM(K7:K9)</f>
        <v>23</v>
      </c>
    </row>
    <row r="11" spans="1:11" x14ac:dyDescent="0.25">
      <c r="A11">
        <v>70</v>
      </c>
      <c r="B11" t="str">
        <f t="shared" si="1"/>
        <v>good</v>
      </c>
      <c r="C11" t="str">
        <f t="shared" si="2"/>
        <v>20%</v>
      </c>
      <c r="D11">
        <f>$B$2</f>
        <v>200</v>
      </c>
      <c r="E11">
        <f t="shared" si="0"/>
        <v>300</v>
      </c>
      <c r="F11" s="2">
        <v>41463</v>
      </c>
      <c r="H11" t="s">
        <v>7</v>
      </c>
    </row>
    <row r="12" spans="1:11" x14ac:dyDescent="0.25">
      <c r="A12">
        <v>80</v>
      </c>
      <c r="B12" t="str">
        <f t="shared" si="1"/>
        <v>good</v>
      </c>
      <c r="C12" t="str">
        <f t="shared" si="2"/>
        <v>20%</v>
      </c>
      <c r="E12">
        <f t="shared" si="0"/>
        <v>300</v>
      </c>
      <c r="F12" s="2">
        <v>41477</v>
      </c>
      <c r="H12" t="s">
        <v>0</v>
      </c>
    </row>
    <row r="13" spans="1:11" x14ac:dyDescent="0.25">
      <c r="A13">
        <v>90</v>
      </c>
      <c r="B13" t="str">
        <f t="shared" si="1"/>
        <v>good</v>
      </c>
      <c r="C13" t="str">
        <f t="shared" si="2"/>
        <v>20%</v>
      </c>
      <c r="E13">
        <f t="shared" si="0"/>
        <v>300</v>
      </c>
      <c r="F13" s="2">
        <v>41491</v>
      </c>
      <c r="H13" t="s">
        <v>2</v>
      </c>
    </row>
    <row r="14" spans="1:11" x14ac:dyDescent="0.25">
      <c r="A14">
        <v>80</v>
      </c>
      <c r="B14" t="str">
        <f t="shared" si="1"/>
        <v>good</v>
      </c>
      <c r="C14" t="str">
        <f>IF(B14="good","20%","15%")</f>
        <v>20%</v>
      </c>
      <c r="E14">
        <f t="shared" si="0"/>
        <v>300</v>
      </c>
      <c r="F14" s="2">
        <v>41505</v>
      </c>
      <c r="H14" t="s">
        <v>3</v>
      </c>
    </row>
    <row r="15" spans="1:11" x14ac:dyDescent="0.25">
      <c r="A15" s="5">
        <f>SUM(A5:A14)</f>
        <v>600</v>
      </c>
      <c r="F15" s="1"/>
    </row>
    <row r="16" spans="1:11" x14ac:dyDescent="0.25">
      <c r="F16" s="1"/>
    </row>
    <row r="17" spans="6:6" x14ac:dyDescent="0.25">
      <c r="F17" s="1"/>
    </row>
    <row r="18" spans="6:6" x14ac:dyDescent="0.25">
      <c r="F18" s="1"/>
    </row>
    <row r="19" spans="6:6" x14ac:dyDescent="0.25">
      <c r="F19" s="1"/>
    </row>
    <row r="20" spans="6:6" x14ac:dyDescent="0.25">
      <c r="F20" s="1"/>
    </row>
    <row r="21" spans="6:6" x14ac:dyDescent="0.25">
      <c r="F21" s="1"/>
    </row>
    <row r="22" spans="6:6" x14ac:dyDescent="0.25">
      <c r="F22" s="1"/>
    </row>
    <row r="23" spans="6:6" x14ac:dyDescent="0.25">
      <c r="F23" s="1"/>
    </row>
    <row r="24" spans="6:6" x14ac:dyDescent="0.25">
      <c r="F24" s="1"/>
    </row>
    <row r="25" spans="6:6" x14ac:dyDescent="0.25">
      <c r="F25" s="1"/>
    </row>
    <row r="26" spans="6:6" x14ac:dyDescent="0.25">
      <c r="F26" s="1"/>
    </row>
    <row r="27" spans="6:6" x14ac:dyDescent="0.25">
      <c r="F27" s="1"/>
    </row>
  </sheetData>
  <conditionalFormatting sqref="A5:A14">
    <cfRule type="cellIs" dxfId="0" priority="1" operator="greaterThan">
      <formula>50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60" zoomScaleNormal="160" workbookViewId="0">
      <selection activeCell="A3" sqref="A3"/>
    </sheetView>
  </sheetViews>
  <sheetFormatPr defaultRowHeight="15" x14ac:dyDescent="0.25"/>
  <cols>
    <col min="1" max="1" width="15.28515625" bestFit="1" customWidth="1"/>
  </cols>
  <sheetData>
    <row r="1" spans="1:1" x14ac:dyDescent="0.25">
      <c r="A1" s="3">
        <f ca="1">NOW()</f>
        <v>41380.91306608796</v>
      </c>
    </row>
    <row r="2" spans="1:1" x14ac:dyDescent="0.25">
      <c r="A2" s="1">
        <v>41378</v>
      </c>
    </row>
    <row r="3" spans="1:1" x14ac:dyDescent="0.25">
      <c r="A3" s="4">
        <v>0.44930555555555557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G5"/>
  <sheetViews>
    <sheetView topLeftCell="B1" zoomScale="190" zoomScaleNormal="190" workbookViewId="0">
      <selection activeCell="G5" sqref="G5"/>
    </sheetView>
  </sheetViews>
  <sheetFormatPr defaultRowHeight="15" x14ac:dyDescent="0.25"/>
  <sheetData>
    <row r="4" spans="6:7" x14ac:dyDescent="0.25">
      <c r="F4" t="s">
        <v>8</v>
      </c>
      <c r="G4" t="s">
        <v>413</v>
      </c>
    </row>
    <row r="5" spans="6:7" x14ac:dyDescent="0.25">
      <c r="F5">
        <v>800</v>
      </c>
      <c r="G5">
        <f>AprilTotal</f>
        <v>600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A2" sqref="A2"/>
    </sheetView>
  </sheetViews>
  <sheetFormatPr defaultRowHeight="15" x14ac:dyDescent="0.25"/>
  <cols>
    <col min="1" max="1" width="13" bestFit="1" customWidth="1"/>
    <col min="2" max="2" width="23.7109375" bestFit="1" customWidth="1"/>
  </cols>
  <sheetData>
    <row r="1" spans="1:2" x14ac:dyDescent="0.25">
      <c r="A1" s="17" t="s">
        <v>407</v>
      </c>
      <c r="B1" t="s">
        <v>412</v>
      </c>
    </row>
    <row r="2" spans="1:2" x14ac:dyDescent="0.25">
      <c r="A2" s="18" t="s">
        <v>406</v>
      </c>
      <c r="B2" s="19">
        <v>2</v>
      </c>
    </row>
    <row r="3" spans="1:2" x14ac:dyDescent="0.25">
      <c r="A3" s="18" t="s">
        <v>404</v>
      </c>
      <c r="B3" s="19">
        <v>8</v>
      </c>
    </row>
    <row r="4" spans="1:2" x14ac:dyDescent="0.25">
      <c r="A4" s="18" t="s">
        <v>405</v>
      </c>
      <c r="B4" s="19">
        <v>2</v>
      </c>
    </row>
    <row r="5" spans="1:2" x14ac:dyDescent="0.25">
      <c r="A5" s="18" t="s">
        <v>410</v>
      </c>
      <c r="B5" s="19">
        <v>6</v>
      </c>
    </row>
    <row r="6" spans="1:2" x14ac:dyDescent="0.25">
      <c r="A6" s="18" t="s">
        <v>408</v>
      </c>
      <c r="B6" s="19">
        <v>81</v>
      </c>
    </row>
    <row r="7" spans="1:2" x14ac:dyDescent="0.25">
      <c r="A7" s="18" t="s">
        <v>409</v>
      </c>
      <c r="B7" s="19">
        <v>99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76"/>
  <sheetViews>
    <sheetView topLeftCell="A477" zoomScale="145" zoomScaleNormal="145" workbookViewId="0">
      <pane ySplit="1" topLeftCell="A478" activePane="bottomLeft" state="frozen"/>
      <selection activeCell="A477" sqref="A477"/>
      <selection pane="bottomLeft" activeCell="D478" sqref="D478"/>
    </sheetView>
  </sheetViews>
  <sheetFormatPr defaultRowHeight="15" x14ac:dyDescent="0.25"/>
  <sheetData>
    <row r="2" spans="4:4" x14ac:dyDescent="0.25">
      <c r="D2" s="7" t="s">
        <v>15</v>
      </c>
    </row>
    <row r="3" spans="4:4" x14ac:dyDescent="0.25">
      <c r="D3" s="8" t="s">
        <v>16</v>
      </c>
    </row>
    <row r="4" spans="4:4" x14ac:dyDescent="0.25">
      <c r="D4" s="9" t="s">
        <v>17</v>
      </c>
    </row>
    <row r="5" spans="4:4" x14ac:dyDescent="0.25">
      <c r="D5" s="9" t="s">
        <v>18</v>
      </c>
    </row>
    <row r="6" spans="4:4" x14ac:dyDescent="0.25">
      <c r="D6" s="9" t="s">
        <v>19</v>
      </c>
    </row>
    <row r="7" spans="4:4" x14ac:dyDescent="0.25">
      <c r="D7" s="9" t="s">
        <v>20</v>
      </c>
    </row>
    <row r="8" spans="4:4" x14ac:dyDescent="0.25">
      <c r="D8" s="7" t="s">
        <v>21</v>
      </c>
    </row>
    <row r="9" spans="4:4" x14ac:dyDescent="0.25">
      <c r="D9" s="6" t="s">
        <v>22</v>
      </c>
    </row>
    <row r="10" spans="4:4" x14ac:dyDescent="0.25">
      <c r="D10" s="10" t="s">
        <v>23</v>
      </c>
    </row>
    <row r="11" spans="4:4" x14ac:dyDescent="0.25">
      <c r="D11" s="7" t="s">
        <v>24</v>
      </c>
    </row>
    <row r="12" spans="4:4" x14ac:dyDescent="0.25">
      <c r="D12" s="6" t="s">
        <v>25</v>
      </c>
    </row>
    <row r="13" spans="4:4" x14ac:dyDescent="0.25">
      <c r="D13" s="10" t="s">
        <v>26</v>
      </c>
    </row>
    <row r="14" spans="4:4" x14ac:dyDescent="0.25">
      <c r="D14" s="11" t="s">
        <v>27</v>
      </c>
    </row>
    <row r="15" spans="4:4" x14ac:dyDescent="0.25">
      <c r="D15" s="12" t="s">
        <v>17</v>
      </c>
    </row>
    <row r="16" spans="4:4" x14ac:dyDescent="0.25">
      <c r="D16" s="12" t="s">
        <v>28</v>
      </c>
    </row>
    <row r="17" spans="4:4" x14ac:dyDescent="0.25">
      <c r="D17" s="12" t="s">
        <v>29</v>
      </c>
    </row>
    <row r="18" spans="4:4" x14ac:dyDescent="0.25">
      <c r="D18" s="12" t="s">
        <v>30</v>
      </c>
    </row>
    <row r="19" spans="4:4" x14ac:dyDescent="0.25">
      <c r="D19" s="12" t="s">
        <v>31</v>
      </c>
    </row>
    <row r="20" spans="4:4" x14ac:dyDescent="0.25">
      <c r="D20" s="12" t="s">
        <v>32</v>
      </c>
    </row>
    <row r="21" spans="4:4" x14ac:dyDescent="0.25">
      <c r="D21" s="7" t="s">
        <v>33</v>
      </c>
    </row>
    <row r="22" spans="4:4" x14ac:dyDescent="0.25">
      <c r="D22" s="6" t="s">
        <v>34</v>
      </c>
    </row>
    <row r="23" spans="4:4" x14ac:dyDescent="0.25">
      <c r="D23" s="10" t="s">
        <v>35</v>
      </c>
    </row>
    <row r="24" spans="4:4" x14ac:dyDescent="0.25">
      <c r="D24" s="11" t="s">
        <v>36</v>
      </c>
    </row>
    <row r="25" spans="4:4" x14ac:dyDescent="0.25">
      <c r="D25" s="12" t="s">
        <v>17</v>
      </c>
    </row>
    <row r="26" spans="4:4" x14ac:dyDescent="0.25">
      <c r="D26" s="12" t="s">
        <v>37</v>
      </c>
    </row>
    <row r="27" spans="4:4" x14ac:dyDescent="0.25">
      <c r="D27" s="12" t="s">
        <v>38</v>
      </c>
    </row>
    <row r="28" spans="4:4" x14ac:dyDescent="0.25">
      <c r="D28" s="12" t="s">
        <v>39</v>
      </c>
    </row>
    <row r="29" spans="4:4" x14ac:dyDescent="0.25">
      <c r="D29" s="12" t="s">
        <v>40</v>
      </c>
    </row>
    <row r="30" spans="4:4" x14ac:dyDescent="0.25">
      <c r="D30" s="7" t="s">
        <v>41</v>
      </c>
    </row>
    <row r="31" spans="4:4" x14ac:dyDescent="0.25">
      <c r="D31" s="6" t="s">
        <v>42</v>
      </c>
    </row>
    <row r="32" spans="4:4" x14ac:dyDescent="0.25">
      <c r="D32" s="6"/>
    </row>
    <row r="33" spans="4:4" x14ac:dyDescent="0.25">
      <c r="D33" s="7" t="s">
        <v>43</v>
      </c>
    </row>
    <row r="34" spans="4:4" x14ac:dyDescent="0.25">
      <c r="D34" s="11" t="s">
        <v>44</v>
      </c>
    </row>
    <row r="35" spans="4:4" x14ac:dyDescent="0.25">
      <c r="D35" s="12" t="s">
        <v>17</v>
      </c>
    </row>
    <row r="36" spans="4:4" x14ac:dyDescent="0.25">
      <c r="D36" s="12" t="s">
        <v>45</v>
      </c>
    </row>
    <row r="37" spans="4:4" x14ac:dyDescent="0.25">
      <c r="D37" s="12" t="s">
        <v>46</v>
      </c>
    </row>
    <row r="38" spans="4:4" x14ac:dyDescent="0.25">
      <c r="D38" s="12" t="s">
        <v>47</v>
      </c>
    </row>
    <row r="39" spans="4:4" x14ac:dyDescent="0.25">
      <c r="D39" s="12" t="s">
        <v>48</v>
      </c>
    </row>
    <row r="40" spans="4:4" x14ac:dyDescent="0.25">
      <c r="D40" s="12" t="s">
        <v>49</v>
      </c>
    </row>
    <row r="41" spans="4:4" x14ac:dyDescent="0.25">
      <c r="D41" s="7" t="s">
        <v>50</v>
      </c>
    </row>
    <row r="42" spans="4:4" x14ac:dyDescent="0.25">
      <c r="D42" s="6" t="s">
        <v>51</v>
      </c>
    </row>
    <row r="43" spans="4:4" x14ac:dyDescent="0.25">
      <c r="D43" s="6" t="s">
        <v>52</v>
      </c>
    </row>
    <row r="44" spans="4:4" x14ac:dyDescent="0.25">
      <c r="D44" s="11" t="s">
        <v>53</v>
      </c>
    </row>
    <row r="45" spans="4:4" x14ac:dyDescent="0.25">
      <c r="D45" s="12" t="s">
        <v>17</v>
      </c>
    </row>
    <row r="46" spans="4:4" x14ac:dyDescent="0.25">
      <c r="D46" s="12" t="s">
        <v>54</v>
      </c>
    </row>
    <row r="47" spans="4:4" x14ac:dyDescent="0.25">
      <c r="D47" s="12" t="s">
        <v>55</v>
      </c>
    </row>
    <row r="48" spans="4:4" x14ac:dyDescent="0.25">
      <c r="D48" s="12" t="s">
        <v>56</v>
      </c>
    </row>
    <row r="49" spans="4:4" x14ac:dyDescent="0.25">
      <c r="D49" s="12" t="s">
        <v>57</v>
      </c>
    </row>
    <row r="50" spans="4:4" x14ac:dyDescent="0.25">
      <c r="D50" s="7" t="s">
        <v>58</v>
      </c>
    </row>
    <row r="51" spans="4:4" x14ac:dyDescent="0.25">
      <c r="D51" s="6" t="s">
        <v>59</v>
      </c>
    </row>
    <row r="52" spans="4:4" x14ac:dyDescent="0.25">
      <c r="D52" s="6" t="s">
        <v>60</v>
      </c>
    </row>
    <row r="53" spans="4:4" x14ac:dyDescent="0.25">
      <c r="D53" s="11" t="s">
        <v>27</v>
      </c>
    </row>
    <row r="54" spans="4:4" x14ac:dyDescent="0.25">
      <c r="D54" s="12" t="s">
        <v>17</v>
      </c>
    </row>
    <row r="55" spans="4:4" x14ac:dyDescent="0.25">
      <c r="D55" s="12" t="s">
        <v>61</v>
      </c>
    </row>
    <row r="56" spans="4:4" x14ac:dyDescent="0.25">
      <c r="D56" s="12" t="s">
        <v>62</v>
      </c>
    </row>
    <row r="57" spans="4:4" x14ac:dyDescent="0.25">
      <c r="D57" s="12" t="s">
        <v>63</v>
      </c>
    </row>
    <row r="58" spans="4:4" x14ac:dyDescent="0.25">
      <c r="D58" s="12" t="s">
        <v>64</v>
      </c>
    </row>
    <row r="59" spans="4:4" x14ac:dyDescent="0.25">
      <c r="D59" s="12" t="s">
        <v>65</v>
      </c>
    </row>
    <row r="60" spans="4:4" x14ac:dyDescent="0.25">
      <c r="D60" s="7" t="s">
        <v>66</v>
      </c>
    </row>
    <row r="61" spans="4:4" x14ac:dyDescent="0.25">
      <c r="D61" s="6" t="s">
        <v>67</v>
      </c>
    </row>
    <row r="62" spans="4:4" x14ac:dyDescent="0.25">
      <c r="D62" s="6" t="s">
        <v>68</v>
      </c>
    </row>
    <row r="63" spans="4:4" x14ac:dyDescent="0.25">
      <c r="D63" s="6"/>
    </row>
    <row r="64" spans="4:4" x14ac:dyDescent="0.25">
      <c r="D64" s="7" t="s">
        <v>69</v>
      </c>
    </row>
    <row r="65" spans="4:4" x14ac:dyDescent="0.25">
      <c r="D65" s="11" t="s">
        <v>44</v>
      </c>
    </row>
    <row r="66" spans="4:4" x14ac:dyDescent="0.25">
      <c r="D66" s="12" t="s">
        <v>17</v>
      </c>
    </row>
    <row r="67" spans="4:4" x14ac:dyDescent="0.25">
      <c r="D67" s="12" t="s">
        <v>70</v>
      </c>
    </row>
    <row r="68" spans="4:4" x14ac:dyDescent="0.25">
      <c r="D68" s="12" t="s">
        <v>71</v>
      </c>
    </row>
    <row r="69" spans="4:4" x14ac:dyDescent="0.25">
      <c r="D69" s="12" t="s">
        <v>72</v>
      </c>
    </row>
    <row r="70" spans="4:4" x14ac:dyDescent="0.25">
      <c r="D70" s="12" t="s">
        <v>48</v>
      </c>
    </row>
    <row r="71" spans="4:4" x14ac:dyDescent="0.25">
      <c r="D71" s="12" t="s">
        <v>73</v>
      </c>
    </row>
    <row r="72" spans="4:4" x14ac:dyDescent="0.25">
      <c r="D72" s="7" t="s">
        <v>21</v>
      </c>
    </row>
    <row r="73" spans="4:4" x14ac:dyDescent="0.25">
      <c r="D73" s="6" t="s">
        <v>74</v>
      </c>
    </row>
    <row r="74" spans="4:4" x14ac:dyDescent="0.25">
      <c r="D74" s="6" t="s">
        <v>75</v>
      </c>
    </row>
    <row r="75" spans="4:4" x14ac:dyDescent="0.25">
      <c r="D75" s="7" t="s">
        <v>76</v>
      </c>
    </row>
    <row r="76" spans="4:4" x14ac:dyDescent="0.25">
      <c r="D76" s="6" t="s">
        <v>77</v>
      </c>
    </row>
    <row r="77" spans="4:4" x14ac:dyDescent="0.25">
      <c r="D77" s="6" t="s">
        <v>78</v>
      </c>
    </row>
    <row r="78" spans="4:4" x14ac:dyDescent="0.25">
      <c r="D78" s="11" t="s">
        <v>53</v>
      </c>
    </row>
    <row r="79" spans="4:4" x14ac:dyDescent="0.25">
      <c r="D79" s="12" t="s">
        <v>17</v>
      </c>
    </row>
    <row r="80" spans="4:4" x14ac:dyDescent="0.25">
      <c r="D80" s="12" t="s">
        <v>79</v>
      </c>
    </row>
    <row r="81" spans="4:4" x14ac:dyDescent="0.25">
      <c r="D81" s="12" t="s">
        <v>80</v>
      </c>
    </row>
    <row r="82" spans="4:4" x14ac:dyDescent="0.25">
      <c r="D82" s="12" t="s">
        <v>81</v>
      </c>
    </row>
    <row r="83" spans="4:4" x14ac:dyDescent="0.25">
      <c r="D83" s="12" t="s">
        <v>82</v>
      </c>
    </row>
    <row r="84" spans="4:4" x14ac:dyDescent="0.25">
      <c r="D84" s="7" t="s">
        <v>83</v>
      </c>
    </row>
    <row r="85" spans="4:4" x14ac:dyDescent="0.25">
      <c r="D85" s="6" t="s">
        <v>84</v>
      </c>
    </row>
    <row r="86" spans="4:4" x14ac:dyDescent="0.25">
      <c r="D86" s="6" t="s">
        <v>85</v>
      </c>
    </row>
    <row r="87" spans="4:4" x14ac:dyDescent="0.25">
      <c r="D87" s="11" t="s">
        <v>27</v>
      </c>
    </row>
    <row r="88" spans="4:4" x14ac:dyDescent="0.25">
      <c r="D88" s="12" t="s">
        <v>17</v>
      </c>
    </row>
    <row r="89" spans="4:4" x14ac:dyDescent="0.25">
      <c r="D89" s="9" t="s">
        <v>61</v>
      </c>
    </row>
    <row r="90" spans="4:4" x14ac:dyDescent="0.25">
      <c r="D90" s="9" t="s">
        <v>86</v>
      </c>
    </row>
    <row r="91" spans="4:4" x14ac:dyDescent="0.25">
      <c r="D91" s="9" t="s">
        <v>87</v>
      </c>
    </row>
    <row r="92" spans="4:4" x14ac:dyDescent="0.25">
      <c r="D92" s="9" t="s">
        <v>88</v>
      </c>
    </row>
    <row r="93" spans="4:4" x14ac:dyDescent="0.25">
      <c r="D93" s="9" t="s">
        <v>65</v>
      </c>
    </row>
    <row r="94" spans="4:4" x14ac:dyDescent="0.25">
      <c r="D94" s="7" t="s">
        <v>89</v>
      </c>
    </row>
    <row r="95" spans="4:4" x14ac:dyDescent="0.25">
      <c r="D95" s="6" t="s">
        <v>90</v>
      </c>
    </row>
    <row r="96" spans="4:4" x14ac:dyDescent="0.25">
      <c r="D96" s="13" t="s">
        <v>68</v>
      </c>
    </row>
    <row r="97" spans="4:4" x14ac:dyDescent="0.25">
      <c r="D97" s="13"/>
    </row>
    <row r="98" spans="4:4" x14ac:dyDescent="0.25">
      <c r="D98" s="14" t="s">
        <v>91</v>
      </c>
    </row>
    <row r="99" spans="4:4" x14ac:dyDescent="0.25">
      <c r="D99" s="11" t="s">
        <v>92</v>
      </c>
    </row>
    <row r="100" spans="4:4" x14ac:dyDescent="0.25">
      <c r="D100" s="12" t="s">
        <v>17</v>
      </c>
    </row>
    <row r="101" spans="4:4" x14ac:dyDescent="0.25">
      <c r="D101" s="12" t="s">
        <v>45</v>
      </c>
    </row>
    <row r="102" spans="4:4" x14ac:dyDescent="0.25">
      <c r="D102" s="12" t="s">
        <v>46</v>
      </c>
    </row>
    <row r="103" spans="4:4" x14ac:dyDescent="0.25">
      <c r="D103" s="12" t="s">
        <v>93</v>
      </c>
    </row>
    <row r="104" spans="4:4" x14ac:dyDescent="0.25">
      <c r="D104" s="12" t="s">
        <v>94</v>
      </c>
    </row>
    <row r="105" spans="4:4" x14ac:dyDescent="0.25">
      <c r="D105" s="12" t="s">
        <v>95</v>
      </c>
    </row>
    <row r="106" spans="4:4" x14ac:dyDescent="0.25">
      <c r="D106" s="7" t="s">
        <v>96</v>
      </c>
    </row>
    <row r="107" spans="4:4" x14ac:dyDescent="0.25">
      <c r="D107" s="6" t="s">
        <v>97</v>
      </c>
    </row>
    <row r="108" spans="4:4" x14ac:dyDescent="0.25">
      <c r="D108" s="6" t="s">
        <v>75</v>
      </c>
    </row>
    <row r="109" spans="4:4" x14ac:dyDescent="0.25">
      <c r="D109" s="11" t="s">
        <v>53</v>
      </c>
    </row>
    <row r="110" spans="4:4" x14ac:dyDescent="0.25">
      <c r="D110" s="12" t="s">
        <v>17</v>
      </c>
    </row>
    <row r="111" spans="4:4" x14ac:dyDescent="0.25">
      <c r="D111" s="12" t="s">
        <v>98</v>
      </c>
    </row>
    <row r="112" spans="4:4" x14ac:dyDescent="0.25">
      <c r="D112" s="12" t="s">
        <v>99</v>
      </c>
    </row>
    <row r="113" spans="4:4" x14ac:dyDescent="0.25">
      <c r="D113" s="12" t="s">
        <v>100</v>
      </c>
    </row>
    <row r="114" spans="4:4" x14ac:dyDescent="0.25">
      <c r="D114" s="12" t="s">
        <v>101</v>
      </c>
    </row>
    <row r="115" spans="4:4" x14ac:dyDescent="0.25">
      <c r="D115" s="7" t="s">
        <v>102</v>
      </c>
    </row>
    <row r="116" spans="4:4" x14ac:dyDescent="0.25">
      <c r="D116" s="6" t="s">
        <v>103</v>
      </c>
    </row>
    <row r="117" spans="4:4" x14ac:dyDescent="0.25">
      <c r="D117" s="6" t="s">
        <v>104</v>
      </c>
    </row>
    <row r="118" spans="4:4" x14ac:dyDescent="0.25">
      <c r="D118" s="11" t="s">
        <v>27</v>
      </c>
    </row>
    <row r="119" spans="4:4" x14ac:dyDescent="0.25">
      <c r="D119" s="9" t="s">
        <v>17</v>
      </c>
    </row>
    <row r="120" spans="4:4" x14ac:dyDescent="0.25">
      <c r="D120" s="9" t="s">
        <v>61</v>
      </c>
    </row>
    <row r="121" spans="4:4" x14ac:dyDescent="0.25">
      <c r="D121" s="9" t="s">
        <v>62</v>
      </c>
    </row>
    <row r="122" spans="4:4" x14ac:dyDescent="0.25">
      <c r="D122" s="9" t="s">
        <v>105</v>
      </c>
    </row>
    <row r="123" spans="4:4" x14ac:dyDescent="0.25">
      <c r="D123" s="9" t="s">
        <v>31</v>
      </c>
    </row>
    <row r="124" spans="4:4" x14ac:dyDescent="0.25">
      <c r="D124" s="9" t="s">
        <v>106</v>
      </c>
    </row>
    <row r="125" spans="4:4" x14ac:dyDescent="0.25">
      <c r="D125" s="7" t="s">
        <v>66</v>
      </c>
    </row>
    <row r="126" spans="4:4" x14ac:dyDescent="0.25">
      <c r="D126" s="6" t="s">
        <v>107</v>
      </c>
    </row>
    <row r="127" spans="4:4" x14ac:dyDescent="0.25">
      <c r="D127" s="13" t="s">
        <v>68</v>
      </c>
    </row>
    <row r="128" spans="4:4" x14ac:dyDescent="0.25">
      <c r="D128" s="13"/>
    </row>
    <row r="129" spans="4:4" x14ac:dyDescent="0.25">
      <c r="D129" s="7" t="s">
        <v>108</v>
      </c>
    </row>
    <row r="130" spans="4:4" x14ac:dyDescent="0.25">
      <c r="D130" s="11" t="s">
        <v>44</v>
      </c>
    </row>
    <row r="131" spans="4:4" x14ac:dyDescent="0.25">
      <c r="D131" s="12" t="s">
        <v>17</v>
      </c>
    </row>
    <row r="132" spans="4:4" x14ac:dyDescent="0.25">
      <c r="D132" s="12" t="s">
        <v>109</v>
      </c>
    </row>
    <row r="133" spans="4:4" x14ac:dyDescent="0.25">
      <c r="D133" s="12" t="s">
        <v>110</v>
      </c>
    </row>
    <row r="134" spans="4:4" x14ac:dyDescent="0.25">
      <c r="D134" s="12" t="s">
        <v>111</v>
      </c>
    </row>
    <row r="135" spans="4:4" x14ac:dyDescent="0.25">
      <c r="D135" s="12" t="s">
        <v>112</v>
      </c>
    </row>
    <row r="136" spans="4:4" x14ac:dyDescent="0.25">
      <c r="D136" s="12" t="s">
        <v>113</v>
      </c>
    </row>
    <row r="137" spans="4:4" x14ac:dyDescent="0.25">
      <c r="D137" s="7" t="s">
        <v>114</v>
      </c>
    </row>
    <row r="138" spans="4:4" x14ac:dyDescent="0.25">
      <c r="D138" s="6" t="s">
        <v>115</v>
      </c>
    </row>
    <row r="139" spans="4:4" x14ac:dyDescent="0.25">
      <c r="D139" s="6" t="s">
        <v>116</v>
      </c>
    </row>
    <row r="140" spans="4:4" x14ac:dyDescent="0.25">
      <c r="D140" s="11" t="s">
        <v>53</v>
      </c>
    </row>
    <row r="141" spans="4:4" x14ac:dyDescent="0.25">
      <c r="D141" s="12" t="s">
        <v>17</v>
      </c>
    </row>
    <row r="142" spans="4:4" x14ac:dyDescent="0.25">
      <c r="D142" s="12" t="s">
        <v>117</v>
      </c>
    </row>
    <row r="143" spans="4:4" x14ac:dyDescent="0.25">
      <c r="D143" s="12" t="s">
        <v>118</v>
      </c>
    </row>
    <row r="144" spans="4:4" x14ac:dyDescent="0.25">
      <c r="D144" s="12" t="s">
        <v>119</v>
      </c>
    </row>
    <row r="145" spans="4:4" x14ac:dyDescent="0.25">
      <c r="D145" s="12" t="s">
        <v>120</v>
      </c>
    </row>
    <row r="146" spans="4:4" x14ac:dyDescent="0.25">
      <c r="D146" s="12" t="s">
        <v>121</v>
      </c>
    </row>
    <row r="147" spans="4:4" x14ac:dyDescent="0.25">
      <c r="D147" s="7" t="s">
        <v>122</v>
      </c>
    </row>
    <row r="148" spans="4:4" x14ac:dyDescent="0.25">
      <c r="D148" s="6" t="s">
        <v>123</v>
      </c>
    </row>
    <row r="149" spans="4:4" x14ac:dyDescent="0.25">
      <c r="D149" s="6" t="s">
        <v>124</v>
      </c>
    </row>
    <row r="150" spans="4:4" x14ac:dyDescent="0.25">
      <c r="D150" s="11" t="s">
        <v>27</v>
      </c>
    </row>
    <row r="151" spans="4:4" x14ac:dyDescent="0.25">
      <c r="D151" s="9" t="s">
        <v>17</v>
      </c>
    </row>
    <row r="152" spans="4:4" x14ac:dyDescent="0.25">
      <c r="D152" s="9" t="s">
        <v>125</v>
      </c>
    </row>
    <row r="153" spans="4:4" x14ac:dyDescent="0.25">
      <c r="D153" s="9" t="s">
        <v>126</v>
      </c>
    </row>
    <row r="154" spans="4:4" x14ac:dyDescent="0.25">
      <c r="D154" s="9" t="s">
        <v>127</v>
      </c>
    </row>
    <row r="155" spans="4:4" x14ac:dyDescent="0.25">
      <c r="D155" s="9" t="s">
        <v>128</v>
      </c>
    </row>
    <row r="156" spans="4:4" x14ac:dyDescent="0.25">
      <c r="D156" s="9" t="s">
        <v>129</v>
      </c>
    </row>
    <row r="157" spans="4:4" x14ac:dyDescent="0.25">
      <c r="D157" s="7" t="s">
        <v>130</v>
      </c>
    </row>
    <row r="158" spans="4:4" x14ac:dyDescent="0.25">
      <c r="D158" s="6" t="s">
        <v>131</v>
      </c>
    </row>
    <row r="159" spans="4:4" x14ac:dyDescent="0.25">
      <c r="D159" s="13"/>
    </row>
    <row r="160" spans="4:4" x14ac:dyDescent="0.25">
      <c r="D160" s="7" t="s">
        <v>132</v>
      </c>
    </row>
    <row r="161" spans="4:4" x14ac:dyDescent="0.25">
      <c r="D161" s="11" t="s">
        <v>44</v>
      </c>
    </row>
    <row r="162" spans="4:4" x14ac:dyDescent="0.25">
      <c r="D162" s="12" t="s">
        <v>17</v>
      </c>
    </row>
    <row r="163" spans="4:4" x14ac:dyDescent="0.25">
      <c r="D163" s="12" t="s">
        <v>70</v>
      </c>
    </row>
    <row r="164" spans="4:4" x14ac:dyDescent="0.25">
      <c r="D164" s="12" t="s">
        <v>133</v>
      </c>
    </row>
    <row r="165" spans="4:4" x14ac:dyDescent="0.25">
      <c r="D165" s="12" t="s">
        <v>134</v>
      </c>
    </row>
    <row r="166" spans="4:4" x14ac:dyDescent="0.25">
      <c r="D166" s="12" t="s">
        <v>135</v>
      </c>
    </row>
    <row r="167" spans="4:4" x14ac:dyDescent="0.25">
      <c r="D167" s="12" t="s">
        <v>20</v>
      </c>
    </row>
    <row r="168" spans="4:4" x14ac:dyDescent="0.25">
      <c r="D168" s="7" t="s">
        <v>21</v>
      </c>
    </row>
    <row r="169" spans="4:4" x14ac:dyDescent="0.25">
      <c r="D169" s="6" t="s">
        <v>136</v>
      </c>
    </row>
    <row r="170" spans="4:4" x14ac:dyDescent="0.25">
      <c r="D170" s="6" t="s">
        <v>75</v>
      </c>
    </row>
    <row r="171" spans="4:4" x14ac:dyDescent="0.25">
      <c r="D171" s="7" t="s">
        <v>137</v>
      </c>
    </row>
    <row r="172" spans="4:4" x14ac:dyDescent="0.25">
      <c r="D172" s="6" t="s">
        <v>138</v>
      </c>
    </row>
    <row r="173" spans="4:4" x14ac:dyDescent="0.25">
      <c r="D173" s="6" t="s">
        <v>139</v>
      </c>
    </row>
    <row r="174" spans="4:4" x14ac:dyDescent="0.25">
      <c r="D174" s="11" t="s">
        <v>53</v>
      </c>
    </row>
    <row r="175" spans="4:4" x14ac:dyDescent="0.25">
      <c r="D175" s="12" t="s">
        <v>17</v>
      </c>
    </row>
    <row r="176" spans="4:4" x14ac:dyDescent="0.25">
      <c r="D176" s="12" t="s">
        <v>140</v>
      </c>
    </row>
    <row r="177" spans="4:4" x14ac:dyDescent="0.25">
      <c r="D177" s="12" t="s">
        <v>141</v>
      </c>
    </row>
    <row r="178" spans="4:4" x14ac:dyDescent="0.25">
      <c r="D178" s="12" t="s">
        <v>142</v>
      </c>
    </row>
    <row r="179" spans="4:4" x14ac:dyDescent="0.25">
      <c r="D179" s="12" t="s">
        <v>143</v>
      </c>
    </row>
    <row r="180" spans="4:4" x14ac:dyDescent="0.25">
      <c r="D180" s="12" t="s">
        <v>144</v>
      </c>
    </row>
    <row r="181" spans="4:4" x14ac:dyDescent="0.25">
      <c r="D181" s="7" t="s">
        <v>145</v>
      </c>
    </row>
    <row r="182" spans="4:4" x14ac:dyDescent="0.25">
      <c r="D182" s="6" t="s">
        <v>146</v>
      </c>
    </row>
    <row r="183" spans="4:4" x14ac:dyDescent="0.25">
      <c r="D183" s="6" t="s">
        <v>147</v>
      </c>
    </row>
    <row r="184" spans="4:4" x14ac:dyDescent="0.25">
      <c r="D184" s="11" t="s">
        <v>27</v>
      </c>
    </row>
    <row r="185" spans="4:4" x14ac:dyDescent="0.25">
      <c r="D185" s="9" t="s">
        <v>17</v>
      </c>
    </row>
    <row r="186" spans="4:4" x14ac:dyDescent="0.25">
      <c r="D186" s="9" t="s">
        <v>61</v>
      </c>
    </row>
    <row r="187" spans="4:4" x14ac:dyDescent="0.25">
      <c r="D187" s="9" t="s">
        <v>148</v>
      </c>
    </row>
    <row r="188" spans="4:4" x14ac:dyDescent="0.25">
      <c r="D188" s="9" t="s">
        <v>149</v>
      </c>
    </row>
    <row r="189" spans="4:4" x14ac:dyDescent="0.25">
      <c r="D189" s="9" t="s">
        <v>88</v>
      </c>
    </row>
    <row r="190" spans="4:4" x14ac:dyDescent="0.25">
      <c r="D190" s="9" t="s">
        <v>129</v>
      </c>
    </row>
    <row r="191" spans="4:4" x14ac:dyDescent="0.25">
      <c r="D191" s="7" t="s">
        <v>150</v>
      </c>
    </row>
    <row r="192" spans="4:4" x14ac:dyDescent="0.25">
      <c r="D192" s="6" t="s">
        <v>151</v>
      </c>
    </row>
    <row r="193" spans="4:4" x14ac:dyDescent="0.25">
      <c r="D193" s="13" t="s">
        <v>152</v>
      </c>
    </row>
    <row r="194" spans="4:4" x14ac:dyDescent="0.25">
      <c r="D194" s="13"/>
    </row>
    <row r="195" spans="4:4" x14ac:dyDescent="0.25">
      <c r="D195" s="7" t="s">
        <v>153</v>
      </c>
    </row>
    <row r="196" spans="4:4" x14ac:dyDescent="0.25">
      <c r="D196" s="11" t="s">
        <v>44</v>
      </c>
    </row>
    <row r="197" spans="4:4" x14ac:dyDescent="0.25">
      <c r="D197" s="12" t="s">
        <v>17</v>
      </c>
    </row>
    <row r="198" spans="4:4" x14ac:dyDescent="0.25">
      <c r="D198" s="12" t="s">
        <v>154</v>
      </c>
    </row>
    <row r="199" spans="4:4" x14ac:dyDescent="0.25">
      <c r="D199" s="12" t="s">
        <v>155</v>
      </c>
    </row>
    <row r="200" spans="4:4" x14ac:dyDescent="0.25">
      <c r="D200" s="12" t="s">
        <v>156</v>
      </c>
    </row>
    <row r="201" spans="4:4" x14ac:dyDescent="0.25">
      <c r="D201" s="12" t="s">
        <v>157</v>
      </c>
    </row>
    <row r="202" spans="4:4" x14ac:dyDescent="0.25">
      <c r="D202" s="12" t="s">
        <v>158</v>
      </c>
    </row>
    <row r="203" spans="4:4" x14ac:dyDescent="0.25">
      <c r="D203" s="7" t="s">
        <v>159</v>
      </c>
    </row>
    <row r="204" spans="4:4" x14ac:dyDescent="0.25">
      <c r="D204" s="6" t="s">
        <v>160</v>
      </c>
    </row>
    <row r="205" spans="4:4" x14ac:dyDescent="0.25">
      <c r="D205" s="6" t="s">
        <v>161</v>
      </c>
    </row>
    <row r="206" spans="4:4" x14ac:dyDescent="0.25">
      <c r="D206" s="7" t="s">
        <v>162</v>
      </c>
    </row>
    <row r="207" spans="4:4" x14ac:dyDescent="0.25">
      <c r="D207" s="6" t="s">
        <v>163</v>
      </c>
    </row>
    <row r="208" spans="4:4" x14ac:dyDescent="0.25">
      <c r="D208" s="6" t="s">
        <v>164</v>
      </c>
    </row>
    <row r="209" spans="4:4" x14ac:dyDescent="0.25">
      <c r="D209" s="11" t="s">
        <v>53</v>
      </c>
    </row>
    <row r="210" spans="4:4" x14ac:dyDescent="0.25">
      <c r="D210" s="12" t="s">
        <v>17</v>
      </c>
    </row>
    <row r="211" spans="4:4" x14ac:dyDescent="0.25">
      <c r="D211" s="12" t="s">
        <v>165</v>
      </c>
    </row>
    <row r="212" spans="4:4" x14ac:dyDescent="0.25">
      <c r="D212" s="12" t="s">
        <v>166</v>
      </c>
    </row>
    <row r="213" spans="4:4" x14ac:dyDescent="0.25">
      <c r="D213" s="12" t="s">
        <v>167</v>
      </c>
    </row>
    <row r="214" spans="4:4" x14ac:dyDescent="0.25">
      <c r="D214" s="12" t="s">
        <v>168</v>
      </c>
    </row>
    <row r="215" spans="4:4" x14ac:dyDescent="0.25">
      <c r="D215" s="12" t="s">
        <v>169</v>
      </c>
    </row>
    <row r="216" spans="4:4" x14ac:dyDescent="0.25">
      <c r="D216" s="7" t="s">
        <v>170</v>
      </c>
    </row>
    <row r="217" spans="4:4" x14ac:dyDescent="0.25">
      <c r="D217" s="6" t="s">
        <v>171</v>
      </c>
    </row>
    <row r="218" spans="4:4" x14ac:dyDescent="0.25">
      <c r="D218" s="6" t="s">
        <v>172</v>
      </c>
    </row>
    <row r="219" spans="4:4" x14ac:dyDescent="0.25">
      <c r="D219" s="11" t="s">
        <v>27</v>
      </c>
    </row>
    <row r="220" spans="4:4" x14ac:dyDescent="0.25">
      <c r="D220" s="12" t="s">
        <v>17</v>
      </c>
    </row>
    <row r="221" spans="4:4" x14ac:dyDescent="0.25">
      <c r="D221" s="9" t="s">
        <v>173</v>
      </c>
    </row>
    <row r="222" spans="4:4" x14ac:dyDescent="0.25">
      <c r="D222" s="9" t="s">
        <v>126</v>
      </c>
    </row>
    <row r="223" spans="4:4" x14ac:dyDescent="0.25">
      <c r="D223" s="9" t="s">
        <v>87</v>
      </c>
    </row>
    <row r="224" spans="4:4" x14ac:dyDescent="0.25">
      <c r="D224" s="9" t="s">
        <v>174</v>
      </c>
    </row>
    <row r="225" spans="4:4" x14ac:dyDescent="0.25">
      <c r="D225" s="9" t="s">
        <v>175</v>
      </c>
    </row>
    <row r="226" spans="4:4" x14ac:dyDescent="0.25">
      <c r="D226" s="7" t="s">
        <v>176</v>
      </c>
    </row>
    <row r="227" spans="4:4" x14ac:dyDescent="0.25">
      <c r="D227" s="6" t="s">
        <v>177</v>
      </c>
    </row>
    <row r="228" spans="4:4" x14ac:dyDescent="0.25">
      <c r="D228" s="13"/>
    </row>
    <row r="229" spans="4:4" x14ac:dyDescent="0.25">
      <c r="D229" s="7" t="s">
        <v>178</v>
      </c>
    </row>
    <row r="230" spans="4:4" x14ac:dyDescent="0.25">
      <c r="D230" s="11" t="s">
        <v>44</v>
      </c>
    </row>
    <row r="231" spans="4:4" x14ac:dyDescent="0.25">
      <c r="D231" s="12" t="s">
        <v>17</v>
      </c>
    </row>
    <row r="232" spans="4:4" x14ac:dyDescent="0.25">
      <c r="D232" s="12" t="s">
        <v>179</v>
      </c>
    </row>
    <row r="233" spans="4:4" x14ac:dyDescent="0.25">
      <c r="D233" s="12" t="s">
        <v>180</v>
      </c>
    </row>
    <row r="234" spans="4:4" x14ac:dyDescent="0.25">
      <c r="D234" s="12" t="s">
        <v>72</v>
      </c>
    </row>
    <row r="235" spans="4:4" x14ac:dyDescent="0.25">
      <c r="D235" s="12" t="s">
        <v>181</v>
      </c>
    </row>
    <row r="236" spans="4:4" x14ac:dyDescent="0.25">
      <c r="D236" s="12" t="s">
        <v>20</v>
      </c>
    </row>
    <row r="237" spans="4:4" x14ac:dyDescent="0.25">
      <c r="D237" s="7" t="s">
        <v>182</v>
      </c>
    </row>
    <row r="238" spans="4:4" x14ac:dyDescent="0.25">
      <c r="D238" s="6" t="s">
        <v>183</v>
      </c>
    </row>
    <row r="239" spans="4:4" x14ac:dyDescent="0.25">
      <c r="D239" s="6" t="s">
        <v>78</v>
      </c>
    </row>
    <row r="240" spans="4:4" x14ac:dyDescent="0.25">
      <c r="D240" s="11" t="s">
        <v>53</v>
      </c>
    </row>
    <row r="241" spans="4:4" x14ac:dyDescent="0.25">
      <c r="D241" s="12" t="s">
        <v>17</v>
      </c>
    </row>
    <row r="242" spans="4:4" x14ac:dyDescent="0.25">
      <c r="D242" s="12" t="s">
        <v>184</v>
      </c>
    </row>
    <row r="243" spans="4:4" x14ac:dyDescent="0.25">
      <c r="D243" s="12" t="s">
        <v>185</v>
      </c>
    </row>
    <row r="244" spans="4:4" x14ac:dyDescent="0.25">
      <c r="D244" s="12" t="s">
        <v>186</v>
      </c>
    </row>
    <row r="245" spans="4:4" x14ac:dyDescent="0.25">
      <c r="D245" s="12" t="s">
        <v>120</v>
      </c>
    </row>
    <row r="246" spans="4:4" x14ac:dyDescent="0.25">
      <c r="D246" s="12" t="s">
        <v>187</v>
      </c>
    </row>
    <row r="247" spans="4:4" x14ac:dyDescent="0.25">
      <c r="D247" s="7" t="s">
        <v>188</v>
      </c>
    </row>
    <row r="248" spans="4:4" x14ac:dyDescent="0.25">
      <c r="D248" s="6" t="s">
        <v>189</v>
      </c>
    </row>
    <row r="249" spans="4:4" x14ac:dyDescent="0.25">
      <c r="D249" s="6" t="s">
        <v>190</v>
      </c>
    </row>
    <row r="250" spans="4:4" x14ac:dyDescent="0.25">
      <c r="D250" s="11" t="s">
        <v>27</v>
      </c>
    </row>
    <row r="251" spans="4:4" x14ac:dyDescent="0.25">
      <c r="D251" s="9" t="s">
        <v>17</v>
      </c>
    </row>
    <row r="252" spans="4:4" x14ac:dyDescent="0.25">
      <c r="D252" s="9" t="s">
        <v>61</v>
      </c>
    </row>
    <row r="253" spans="4:4" x14ac:dyDescent="0.25">
      <c r="D253" s="9" t="s">
        <v>148</v>
      </c>
    </row>
    <row r="254" spans="4:4" x14ac:dyDescent="0.25">
      <c r="D254" s="9" t="s">
        <v>191</v>
      </c>
    </row>
    <row r="255" spans="4:4" x14ac:dyDescent="0.25">
      <c r="D255" s="7" t="s">
        <v>192</v>
      </c>
    </row>
    <row r="256" spans="4:4" x14ac:dyDescent="0.25">
      <c r="D256" s="6" t="s">
        <v>193</v>
      </c>
    </row>
    <row r="257" spans="4:4" x14ac:dyDescent="0.25">
      <c r="D257" s="13"/>
    </row>
    <row r="258" spans="4:4" x14ac:dyDescent="0.25">
      <c r="D258" s="7" t="s">
        <v>194</v>
      </c>
    </row>
    <row r="259" spans="4:4" x14ac:dyDescent="0.25">
      <c r="D259" s="11" t="s">
        <v>44</v>
      </c>
    </row>
    <row r="260" spans="4:4" x14ac:dyDescent="0.25">
      <c r="D260" s="12" t="s">
        <v>17</v>
      </c>
    </row>
    <row r="261" spans="4:4" x14ac:dyDescent="0.25">
      <c r="D261" s="12" t="s">
        <v>70</v>
      </c>
    </row>
    <row r="262" spans="4:4" x14ac:dyDescent="0.25">
      <c r="D262" s="12" t="s">
        <v>110</v>
      </c>
    </row>
    <row r="263" spans="4:4" x14ac:dyDescent="0.25">
      <c r="D263" s="12" t="s">
        <v>134</v>
      </c>
    </row>
    <row r="264" spans="4:4" x14ac:dyDescent="0.25">
      <c r="D264" s="12" t="s">
        <v>195</v>
      </c>
    </row>
    <row r="265" spans="4:4" x14ac:dyDescent="0.25">
      <c r="D265" s="12" t="s">
        <v>196</v>
      </c>
    </row>
    <row r="266" spans="4:4" x14ac:dyDescent="0.25">
      <c r="D266" s="7" t="s">
        <v>21</v>
      </c>
    </row>
    <row r="267" spans="4:4" x14ac:dyDescent="0.25">
      <c r="D267" s="6" t="s">
        <v>197</v>
      </c>
    </row>
    <row r="268" spans="4:4" x14ac:dyDescent="0.25">
      <c r="D268" s="6" t="s">
        <v>75</v>
      </c>
    </row>
    <row r="269" spans="4:4" x14ac:dyDescent="0.25">
      <c r="D269" s="11" t="s">
        <v>53</v>
      </c>
    </row>
    <row r="270" spans="4:4" x14ac:dyDescent="0.25">
      <c r="D270" s="12" t="s">
        <v>17</v>
      </c>
    </row>
    <row r="271" spans="4:4" x14ac:dyDescent="0.25">
      <c r="D271" s="12" t="s">
        <v>198</v>
      </c>
    </row>
    <row r="272" spans="4:4" x14ac:dyDescent="0.25">
      <c r="D272" s="12" t="s">
        <v>141</v>
      </c>
    </row>
    <row r="273" spans="4:4" x14ac:dyDescent="0.25">
      <c r="D273" s="12" t="s">
        <v>199</v>
      </c>
    </row>
    <row r="274" spans="4:4" x14ac:dyDescent="0.25">
      <c r="D274" s="12" t="s">
        <v>200</v>
      </c>
    </row>
    <row r="275" spans="4:4" x14ac:dyDescent="0.25">
      <c r="D275" s="12" t="s">
        <v>82</v>
      </c>
    </row>
    <row r="276" spans="4:4" x14ac:dyDescent="0.25">
      <c r="D276" s="7" t="s">
        <v>201</v>
      </c>
    </row>
    <row r="277" spans="4:4" x14ac:dyDescent="0.25">
      <c r="D277" s="6" t="s">
        <v>202</v>
      </c>
    </row>
    <row r="278" spans="4:4" x14ac:dyDescent="0.25">
      <c r="D278" s="6" t="s">
        <v>203</v>
      </c>
    </row>
    <row r="279" spans="4:4" x14ac:dyDescent="0.25">
      <c r="D279" s="11" t="s">
        <v>27</v>
      </c>
    </row>
    <row r="280" spans="4:4" x14ac:dyDescent="0.25">
      <c r="D280" s="9" t="s">
        <v>17</v>
      </c>
    </row>
    <row r="281" spans="4:4" x14ac:dyDescent="0.25">
      <c r="D281" s="9" t="s">
        <v>204</v>
      </c>
    </row>
    <row r="282" spans="4:4" x14ac:dyDescent="0.25">
      <c r="D282" s="9" t="s">
        <v>205</v>
      </c>
    </row>
    <row r="283" spans="4:4" x14ac:dyDescent="0.25">
      <c r="D283" s="9" t="s">
        <v>149</v>
      </c>
    </row>
    <row r="284" spans="4:4" x14ac:dyDescent="0.25">
      <c r="D284" s="9" t="s">
        <v>88</v>
      </c>
    </row>
    <row r="285" spans="4:4" x14ac:dyDescent="0.25">
      <c r="D285" s="7" t="s">
        <v>206</v>
      </c>
    </row>
    <row r="286" spans="4:4" x14ac:dyDescent="0.25">
      <c r="D286" s="6" t="s">
        <v>207</v>
      </c>
    </row>
    <row r="287" spans="4:4" x14ac:dyDescent="0.25">
      <c r="D287" s="13"/>
    </row>
    <row r="288" spans="4:4" x14ac:dyDescent="0.25">
      <c r="D288" s="14" t="s">
        <v>208</v>
      </c>
    </row>
    <row r="289" spans="4:4" x14ac:dyDescent="0.25">
      <c r="D289" s="11" t="s">
        <v>44</v>
      </c>
    </row>
    <row r="290" spans="4:4" x14ac:dyDescent="0.25">
      <c r="D290" s="12" t="s">
        <v>17</v>
      </c>
    </row>
    <row r="291" spans="4:4" x14ac:dyDescent="0.25">
      <c r="D291" s="12" t="s">
        <v>209</v>
      </c>
    </row>
    <row r="292" spans="4:4" x14ac:dyDescent="0.25">
      <c r="D292" s="12" t="s">
        <v>210</v>
      </c>
    </row>
    <row r="293" spans="4:4" x14ac:dyDescent="0.25">
      <c r="D293" s="12" t="s">
        <v>211</v>
      </c>
    </row>
    <row r="294" spans="4:4" x14ac:dyDescent="0.25">
      <c r="D294" s="12" t="s">
        <v>212</v>
      </c>
    </row>
    <row r="295" spans="4:4" x14ac:dyDescent="0.25">
      <c r="D295" s="12" t="s">
        <v>20</v>
      </c>
    </row>
    <row r="296" spans="4:4" x14ac:dyDescent="0.25">
      <c r="D296" s="7" t="s">
        <v>213</v>
      </c>
    </row>
    <row r="297" spans="4:4" x14ac:dyDescent="0.25">
      <c r="D297" s="6" t="s">
        <v>214</v>
      </c>
    </row>
    <row r="298" spans="4:4" x14ac:dyDescent="0.25">
      <c r="D298" s="6" t="s">
        <v>215</v>
      </c>
    </row>
    <row r="299" spans="4:4" x14ac:dyDescent="0.25">
      <c r="D299" s="11" t="s">
        <v>53</v>
      </c>
    </row>
    <row r="300" spans="4:4" x14ac:dyDescent="0.25">
      <c r="D300" s="12" t="s">
        <v>17</v>
      </c>
    </row>
    <row r="301" spans="4:4" x14ac:dyDescent="0.25">
      <c r="D301" s="12" t="s">
        <v>216</v>
      </c>
    </row>
    <row r="302" spans="4:4" x14ac:dyDescent="0.25">
      <c r="D302" s="12" t="s">
        <v>217</v>
      </c>
    </row>
    <row r="303" spans="4:4" x14ac:dyDescent="0.25">
      <c r="D303" s="12" t="s">
        <v>218</v>
      </c>
    </row>
    <row r="304" spans="4:4" x14ac:dyDescent="0.25">
      <c r="D304" s="7" t="s">
        <v>219</v>
      </c>
    </row>
    <row r="305" spans="4:4" x14ac:dyDescent="0.25">
      <c r="D305" s="6" t="s">
        <v>220</v>
      </c>
    </row>
    <row r="306" spans="4:4" x14ac:dyDescent="0.25">
      <c r="D306" s="6" t="s">
        <v>221</v>
      </c>
    </row>
    <row r="307" spans="4:4" x14ac:dyDescent="0.25">
      <c r="D307" s="7" t="s">
        <v>222</v>
      </c>
    </row>
    <row r="308" spans="4:4" x14ac:dyDescent="0.25">
      <c r="D308" s="6" t="s">
        <v>223</v>
      </c>
    </row>
    <row r="309" spans="4:4" x14ac:dyDescent="0.25">
      <c r="D309" s="6" t="s">
        <v>224</v>
      </c>
    </row>
    <row r="310" spans="4:4" x14ac:dyDescent="0.25">
      <c r="D310" s="11" t="s">
        <v>27</v>
      </c>
    </row>
    <row r="311" spans="4:4" x14ac:dyDescent="0.25">
      <c r="D311" s="12" t="s">
        <v>17</v>
      </c>
    </row>
    <row r="312" spans="4:4" x14ac:dyDescent="0.25">
      <c r="D312" s="9" t="s">
        <v>28</v>
      </c>
    </row>
    <row r="313" spans="4:4" x14ac:dyDescent="0.25">
      <c r="D313" s="9" t="s">
        <v>225</v>
      </c>
    </row>
    <row r="314" spans="4:4" x14ac:dyDescent="0.25">
      <c r="D314" s="9" t="s">
        <v>149</v>
      </c>
    </row>
    <row r="315" spans="4:4" x14ac:dyDescent="0.25">
      <c r="D315" s="9" t="s">
        <v>31</v>
      </c>
    </row>
    <row r="316" spans="4:4" x14ac:dyDescent="0.25">
      <c r="D316" s="9" t="s">
        <v>175</v>
      </c>
    </row>
    <row r="317" spans="4:4" x14ac:dyDescent="0.25">
      <c r="D317" s="7" t="s">
        <v>226</v>
      </c>
    </row>
    <row r="318" spans="4:4" x14ac:dyDescent="0.25">
      <c r="D318" s="6" t="s">
        <v>227</v>
      </c>
    </row>
    <row r="319" spans="4:4" x14ac:dyDescent="0.25">
      <c r="D319" s="13"/>
    </row>
    <row r="320" spans="4:4" x14ac:dyDescent="0.25">
      <c r="D320" s="7" t="s">
        <v>228</v>
      </c>
    </row>
    <row r="321" spans="4:4" x14ac:dyDescent="0.25">
      <c r="D321" s="11" t="s">
        <v>44</v>
      </c>
    </row>
    <row r="322" spans="4:4" x14ac:dyDescent="0.25">
      <c r="D322" s="12" t="s">
        <v>17</v>
      </c>
    </row>
    <row r="323" spans="4:4" x14ac:dyDescent="0.25">
      <c r="D323" s="12" t="s">
        <v>154</v>
      </c>
    </row>
    <row r="324" spans="4:4" x14ac:dyDescent="0.25">
      <c r="D324" s="12" t="s">
        <v>180</v>
      </c>
    </row>
    <row r="325" spans="4:4" x14ac:dyDescent="0.25">
      <c r="D325" s="12" t="s">
        <v>229</v>
      </c>
    </row>
    <row r="326" spans="4:4" x14ac:dyDescent="0.25">
      <c r="D326" s="12" t="s">
        <v>230</v>
      </c>
    </row>
    <row r="327" spans="4:4" x14ac:dyDescent="0.25">
      <c r="D327" s="7" t="s">
        <v>159</v>
      </c>
    </row>
    <row r="328" spans="4:4" x14ac:dyDescent="0.25">
      <c r="D328" s="6" t="s">
        <v>231</v>
      </c>
    </row>
    <row r="329" spans="4:4" x14ac:dyDescent="0.25">
      <c r="D329" s="6" t="s">
        <v>232</v>
      </c>
    </row>
    <row r="330" spans="4:4" x14ac:dyDescent="0.25">
      <c r="D330" s="11" t="s">
        <v>53</v>
      </c>
    </row>
    <row r="331" spans="4:4" x14ac:dyDescent="0.25">
      <c r="D331" s="12" t="s">
        <v>17</v>
      </c>
    </row>
    <row r="332" spans="4:4" x14ac:dyDescent="0.25">
      <c r="D332" s="12" t="s">
        <v>233</v>
      </c>
    </row>
    <row r="333" spans="4:4" x14ac:dyDescent="0.25">
      <c r="D333" s="12" t="s">
        <v>118</v>
      </c>
    </row>
    <row r="334" spans="4:4" x14ac:dyDescent="0.25">
      <c r="D334" s="12" t="s">
        <v>234</v>
      </c>
    </row>
    <row r="335" spans="4:4" x14ac:dyDescent="0.25">
      <c r="D335" s="12" t="s">
        <v>235</v>
      </c>
    </row>
    <row r="336" spans="4:4" x14ac:dyDescent="0.25">
      <c r="D336" s="12" t="s">
        <v>82</v>
      </c>
    </row>
    <row r="337" spans="4:4" x14ac:dyDescent="0.25">
      <c r="D337" s="7" t="s">
        <v>236</v>
      </c>
    </row>
    <row r="338" spans="4:4" x14ac:dyDescent="0.25">
      <c r="D338" s="6" t="s">
        <v>237</v>
      </c>
    </row>
    <row r="339" spans="4:4" x14ac:dyDescent="0.25">
      <c r="D339" s="6" t="s">
        <v>238</v>
      </c>
    </row>
    <row r="340" spans="4:4" x14ac:dyDescent="0.25">
      <c r="D340" s="11" t="s">
        <v>27</v>
      </c>
    </row>
    <row r="341" spans="4:4" x14ac:dyDescent="0.25">
      <c r="D341" s="12" t="s">
        <v>17</v>
      </c>
    </row>
    <row r="342" spans="4:4" x14ac:dyDescent="0.25">
      <c r="D342" s="9" t="s">
        <v>239</v>
      </c>
    </row>
    <row r="343" spans="4:4" x14ac:dyDescent="0.25">
      <c r="D343" s="9" t="s">
        <v>205</v>
      </c>
    </row>
    <row r="344" spans="4:4" x14ac:dyDescent="0.25">
      <c r="D344" s="9" t="s">
        <v>105</v>
      </c>
    </row>
    <row r="345" spans="4:4" x14ac:dyDescent="0.25">
      <c r="D345" s="9" t="s">
        <v>240</v>
      </c>
    </row>
    <row r="346" spans="4:4" x14ac:dyDescent="0.25">
      <c r="D346" s="9" t="s">
        <v>241</v>
      </c>
    </row>
    <row r="347" spans="4:4" x14ac:dyDescent="0.25">
      <c r="D347" s="7" t="s">
        <v>242</v>
      </c>
    </row>
    <row r="348" spans="4:4" x14ac:dyDescent="0.25">
      <c r="D348" s="6" t="s">
        <v>243</v>
      </c>
    </row>
    <row r="349" spans="4:4" x14ac:dyDescent="0.25">
      <c r="D349" s="13"/>
    </row>
    <row r="350" spans="4:4" x14ac:dyDescent="0.25">
      <c r="D350" s="7" t="s">
        <v>244</v>
      </c>
    </row>
    <row r="351" spans="4:4" x14ac:dyDescent="0.25">
      <c r="D351" s="11" t="s">
        <v>44</v>
      </c>
    </row>
    <row r="352" spans="4:4" x14ac:dyDescent="0.25">
      <c r="D352" s="12" t="s">
        <v>17</v>
      </c>
    </row>
    <row r="353" spans="4:4" x14ac:dyDescent="0.25">
      <c r="D353" s="12" t="s">
        <v>245</v>
      </c>
    </row>
    <row r="354" spans="4:4" x14ac:dyDescent="0.25">
      <c r="D354" s="12" t="s">
        <v>210</v>
      </c>
    </row>
    <row r="355" spans="4:4" x14ac:dyDescent="0.25">
      <c r="D355" s="12" t="s">
        <v>47</v>
      </c>
    </row>
    <row r="356" spans="4:4" x14ac:dyDescent="0.25">
      <c r="D356" s="12" t="s">
        <v>246</v>
      </c>
    </row>
    <row r="357" spans="4:4" x14ac:dyDescent="0.25">
      <c r="D357" s="12" t="s">
        <v>247</v>
      </c>
    </row>
    <row r="358" spans="4:4" x14ac:dyDescent="0.25">
      <c r="D358" s="7" t="s">
        <v>24</v>
      </c>
    </row>
    <row r="359" spans="4:4" x14ac:dyDescent="0.25">
      <c r="D359" s="6" t="s">
        <v>248</v>
      </c>
    </row>
    <row r="360" spans="4:4" x14ac:dyDescent="0.25">
      <c r="D360" s="6" t="s">
        <v>249</v>
      </c>
    </row>
    <row r="361" spans="4:4" x14ac:dyDescent="0.25">
      <c r="D361" s="7" t="s">
        <v>250</v>
      </c>
    </row>
    <row r="362" spans="4:4" x14ac:dyDescent="0.25">
      <c r="D362" s="6" t="s">
        <v>251</v>
      </c>
    </row>
    <row r="363" spans="4:4" x14ac:dyDescent="0.25">
      <c r="D363" s="6" t="s">
        <v>252</v>
      </c>
    </row>
    <row r="364" spans="4:4" x14ac:dyDescent="0.25">
      <c r="D364" s="11" t="s">
        <v>53</v>
      </c>
    </row>
    <row r="365" spans="4:4" x14ac:dyDescent="0.25">
      <c r="D365" s="12" t="s">
        <v>17</v>
      </c>
    </row>
    <row r="366" spans="4:4" x14ac:dyDescent="0.25">
      <c r="D366" s="12" t="s">
        <v>140</v>
      </c>
    </row>
    <row r="367" spans="4:4" x14ac:dyDescent="0.25">
      <c r="D367" s="12" t="s">
        <v>253</v>
      </c>
    </row>
    <row r="368" spans="4:4" x14ac:dyDescent="0.25">
      <c r="D368" s="12" t="s">
        <v>254</v>
      </c>
    </row>
    <row r="369" spans="4:4" x14ac:dyDescent="0.25">
      <c r="D369" s="12" t="s">
        <v>200</v>
      </c>
    </row>
    <row r="370" spans="4:4" x14ac:dyDescent="0.25">
      <c r="D370" s="12" t="s">
        <v>255</v>
      </c>
    </row>
    <row r="371" spans="4:4" x14ac:dyDescent="0.25">
      <c r="D371" s="7" t="s">
        <v>256</v>
      </c>
    </row>
    <row r="372" spans="4:4" x14ac:dyDescent="0.25">
      <c r="D372" s="6" t="s">
        <v>257</v>
      </c>
    </row>
    <row r="373" spans="4:4" x14ac:dyDescent="0.25">
      <c r="D373" s="6" t="s">
        <v>147</v>
      </c>
    </row>
    <row r="374" spans="4:4" x14ac:dyDescent="0.25">
      <c r="D374" s="11" t="s">
        <v>27</v>
      </c>
    </row>
    <row r="375" spans="4:4" x14ac:dyDescent="0.25">
      <c r="D375" s="12" t="s">
        <v>258</v>
      </c>
    </row>
    <row r="376" spans="4:4" x14ac:dyDescent="0.25">
      <c r="D376" s="12" t="s">
        <v>28</v>
      </c>
    </row>
    <row r="377" spans="4:4" x14ac:dyDescent="0.25">
      <c r="D377" s="12" t="s">
        <v>259</v>
      </c>
    </row>
    <row r="378" spans="4:4" x14ac:dyDescent="0.25">
      <c r="D378" s="12" t="s">
        <v>105</v>
      </c>
    </row>
    <row r="379" spans="4:4" x14ac:dyDescent="0.25">
      <c r="D379" s="12" t="s">
        <v>31</v>
      </c>
    </row>
    <row r="380" spans="4:4" x14ac:dyDescent="0.25">
      <c r="D380" s="12" t="s">
        <v>106</v>
      </c>
    </row>
    <row r="381" spans="4:4" x14ac:dyDescent="0.25">
      <c r="D381" s="7" t="s">
        <v>260</v>
      </c>
    </row>
    <row r="382" spans="4:4" x14ac:dyDescent="0.25">
      <c r="D382" s="6" t="s">
        <v>261</v>
      </c>
    </row>
    <row r="383" spans="4:4" x14ac:dyDescent="0.25">
      <c r="D383" s="7" t="s">
        <v>262</v>
      </c>
    </row>
    <row r="384" spans="4:4" x14ac:dyDescent="0.25">
      <c r="D384" s="9" t="s">
        <v>263</v>
      </c>
    </row>
    <row r="385" spans="4:4" x14ac:dyDescent="0.25">
      <c r="D385" s="13"/>
    </row>
    <row r="386" spans="4:4" x14ac:dyDescent="0.25">
      <c r="D386" s="14" t="s">
        <v>264</v>
      </c>
    </row>
    <row r="387" spans="4:4" x14ac:dyDescent="0.25">
      <c r="D387" s="8" t="s">
        <v>265</v>
      </c>
    </row>
    <row r="388" spans="4:4" x14ac:dyDescent="0.25">
      <c r="D388" s="9" t="s">
        <v>17</v>
      </c>
    </row>
    <row r="389" spans="4:4" x14ac:dyDescent="0.25">
      <c r="D389" s="9" t="s">
        <v>245</v>
      </c>
    </row>
    <row r="390" spans="4:4" x14ac:dyDescent="0.25">
      <c r="D390" s="9" t="s">
        <v>46</v>
      </c>
    </row>
    <row r="391" spans="4:4" x14ac:dyDescent="0.25">
      <c r="D391" s="9" t="s">
        <v>47</v>
      </c>
    </row>
    <row r="392" spans="4:4" x14ac:dyDescent="0.25">
      <c r="D392" s="9" t="s">
        <v>266</v>
      </c>
    </row>
    <row r="393" spans="4:4" x14ac:dyDescent="0.25">
      <c r="D393" s="9" t="s">
        <v>267</v>
      </c>
    </row>
    <row r="394" spans="4:4" x14ac:dyDescent="0.25">
      <c r="D394" s="14" t="s">
        <v>24</v>
      </c>
    </row>
    <row r="395" spans="4:4" x14ac:dyDescent="0.25">
      <c r="D395" s="15" t="s">
        <v>268</v>
      </c>
    </row>
    <row r="396" spans="4:4" x14ac:dyDescent="0.25">
      <c r="D396" s="8" t="s">
        <v>53</v>
      </c>
    </row>
    <row r="397" spans="4:4" x14ac:dyDescent="0.25">
      <c r="D397" s="9" t="s">
        <v>17</v>
      </c>
    </row>
    <row r="398" spans="4:4" x14ac:dyDescent="0.25">
      <c r="D398" s="9" t="s">
        <v>269</v>
      </c>
    </row>
    <row r="399" spans="4:4" x14ac:dyDescent="0.25">
      <c r="D399" s="9" t="s">
        <v>234</v>
      </c>
    </row>
    <row r="400" spans="4:4" x14ac:dyDescent="0.25">
      <c r="D400" s="9" t="s">
        <v>81</v>
      </c>
    </row>
    <row r="401" spans="4:4" x14ac:dyDescent="0.25">
      <c r="D401" s="9" t="s">
        <v>144</v>
      </c>
    </row>
    <row r="402" spans="4:4" x14ac:dyDescent="0.25">
      <c r="D402" s="14" t="s">
        <v>270</v>
      </c>
    </row>
    <row r="403" spans="4:4" x14ac:dyDescent="0.25">
      <c r="D403" s="15" t="s">
        <v>271</v>
      </c>
    </row>
    <row r="404" spans="4:4" x14ac:dyDescent="0.25">
      <c r="D404" s="8" t="s">
        <v>27</v>
      </c>
    </row>
    <row r="405" spans="4:4" x14ac:dyDescent="0.25">
      <c r="D405" s="9" t="s">
        <v>17</v>
      </c>
    </row>
    <row r="406" spans="4:4" x14ac:dyDescent="0.25">
      <c r="D406" s="9" t="s">
        <v>28</v>
      </c>
    </row>
    <row r="407" spans="4:4" x14ac:dyDescent="0.25">
      <c r="D407" s="9" t="s">
        <v>29</v>
      </c>
    </row>
    <row r="408" spans="4:4" x14ac:dyDescent="0.25">
      <c r="D408" s="9" t="s">
        <v>272</v>
      </c>
    </row>
    <row r="409" spans="4:4" x14ac:dyDescent="0.25">
      <c r="D409" s="9" t="s">
        <v>64</v>
      </c>
    </row>
    <row r="410" spans="4:4" x14ac:dyDescent="0.25">
      <c r="D410" s="9" t="s">
        <v>273</v>
      </c>
    </row>
    <row r="411" spans="4:4" x14ac:dyDescent="0.25">
      <c r="D411" s="14" t="s">
        <v>33</v>
      </c>
    </row>
    <row r="412" spans="4:4" x14ac:dyDescent="0.25">
      <c r="D412" s="15" t="s">
        <v>274</v>
      </c>
    </row>
    <row r="413" spans="4:4" x14ac:dyDescent="0.25">
      <c r="D413" s="10" t="s">
        <v>275</v>
      </c>
    </row>
    <row r="414" spans="4:4" x14ac:dyDescent="0.25">
      <c r="D414" s="13"/>
    </row>
    <row r="415" spans="4:4" x14ac:dyDescent="0.25">
      <c r="D415" s="14" t="s">
        <v>276</v>
      </c>
    </row>
    <row r="416" spans="4:4" x14ac:dyDescent="0.25">
      <c r="D416" s="9" t="s">
        <v>17</v>
      </c>
    </row>
    <row r="417" spans="4:4" x14ac:dyDescent="0.25">
      <c r="D417" s="9" t="s">
        <v>70</v>
      </c>
    </row>
    <row r="418" spans="4:4" x14ac:dyDescent="0.25">
      <c r="D418" s="9" t="s">
        <v>277</v>
      </c>
    </row>
    <row r="419" spans="4:4" x14ac:dyDescent="0.25">
      <c r="D419" s="9" t="s">
        <v>94</v>
      </c>
    </row>
    <row r="420" spans="4:4" x14ac:dyDescent="0.25">
      <c r="D420" s="9" t="s">
        <v>278</v>
      </c>
    </row>
    <row r="421" spans="4:4" x14ac:dyDescent="0.25">
      <c r="D421" s="14" t="s">
        <v>21</v>
      </c>
    </row>
    <row r="422" spans="4:4" x14ac:dyDescent="0.25">
      <c r="D422" s="15" t="s">
        <v>279</v>
      </c>
    </row>
    <row r="423" spans="4:4" x14ac:dyDescent="0.25">
      <c r="D423" s="10" t="s">
        <v>23</v>
      </c>
    </row>
    <row r="424" spans="4:4" x14ac:dyDescent="0.25">
      <c r="D424" s="8" t="s">
        <v>53</v>
      </c>
    </row>
    <row r="425" spans="4:4" x14ac:dyDescent="0.25">
      <c r="D425" s="9" t="s">
        <v>17</v>
      </c>
    </row>
    <row r="426" spans="4:4" x14ac:dyDescent="0.25">
      <c r="D426" s="9" t="s">
        <v>280</v>
      </c>
    </row>
    <row r="427" spans="4:4" x14ac:dyDescent="0.25">
      <c r="D427" s="9" t="s">
        <v>281</v>
      </c>
    </row>
    <row r="428" spans="4:4" x14ac:dyDescent="0.25">
      <c r="D428" s="9" t="s">
        <v>282</v>
      </c>
    </row>
    <row r="429" spans="4:4" x14ac:dyDescent="0.25">
      <c r="D429" s="9" t="s">
        <v>121</v>
      </c>
    </row>
    <row r="430" spans="4:4" x14ac:dyDescent="0.25">
      <c r="D430" s="14" t="s">
        <v>58</v>
      </c>
    </row>
    <row r="431" spans="4:4" x14ac:dyDescent="0.25">
      <c r="D431" s="15" t="s">
        <v>283</v>
      </c>
    </row>
    <row r="432" spans="4:4" x14ac:dyDescent="0.25">
      <c r="D432" s="8" t="s">
        <v>27</v>
      </c>
    </row>
    <row r="433" spans="4:4" x14ac:dyDescent="0.25">
      <c r="D433" s="9" t="s">
        <v>17</v>
      </c>
    </row>
    <row r="434" spans="4:4" x14ac:dyDescent="0.25">
      <c r="D434" s="9" t="s">
        <v>204</v>
      </c>
    </row>
    <row r="435" spans="4:4" x14ac:dyDescent="0.25">
      <c r="D435" s="9" t="s">
        <v>62</v>
      </c>
    </row>
    <row r="436" spans="4:4" x14ac:dyDescent="0.25">
      <c r="D436" s="9" t="s">
        <v>63</v>
      </c>
    </row>
    <row r="437" spans="4:4" x14ac:dyDescent="0.25">
      <c r="D437" s="9" t="s">
        <v>284</v>
      </c>
    </row>
    <row r="438" spans="4:4" x14ac:dyDescent="0.25">
      <c r="D438" s="9" t="s">
        <v>32</v>
      </c>
    </row>
    <row r="439" spans="4:4" x14ac:dyDescent="0.25">
      <c r="D439" s="14" t="s">
        <v>206</v>
      </c>
    </row>
    <row r="440" spans="4:4" x14ac:dyDescent="0.25">
      <c r="D440" s="15" t="s">
        <v>285</v>
      </c>
    </row>
    <row r="441" spans="4:4" x14ac:dyDescent="0.25">
      <c r="D441" s="13"/>
    </row>
    <row r="442" spans="4:4" x14ac:dyDescent="0.25">
      <c r="D442" s="14" t="s">
        <v>286</v>
      </c>
    </row>
    <row r="443" spans="4:4" x14ac:dyDescent="0.25">
      <c r="D443" s="8" t="s">
        <v>265</v>
      </c>
    </row>
    <row r="444" spans="4:4" x14ac:dyDescent="0.25">
      <c r="D444" s="9" t="s">
        <v>17</v>
      </c>
    </row>
    <row r="445" spans="4:4" x14ac:dyDescent="0.25">
      <c r="D445" s="9" t="s">
        <v>70</v>
      </c>
    </row>
    <row r="446" spans="4:4" x14ac:dyDescent="0.25">
      <c r="D446" s="9" t="s">
        <v>287</v>
      </c>
    </row>
    <row r="447" spans="4:4" x14ac:dyDescent="0.25">
      <c r="D447" s="9" t="s">
        <v>288</v>
      </c>
    </row>
    <row r="448" spans="4:4" x14ac:dyDescent="0.25">
      <c r="D448" s="9" t="s">
        <v>289</v>
      </c>
    </row>
    <row r="449" spans="4:4" x14ac:dyDescent="0.25">
      <c r="D449" s="14" t="s">
        <v>21</v>
      </c>
    </row>
    <row r="450" spans="4:4" x14ac:dyDescent="0.25">
      <c r="D450" s="15" t="s">
        <v>290</v>
      </c>
    </row>
    <row r="451" spans="4:4" x14ac:dyDescent="0.25">
      <c r="D451" s="10" t="s">
        <v>23</v>
      </c>
    </row>
    <row r="452" spans="4:4" x14ac:dyDescent="0.25">
      <c r="D452" s="8" t="s">
        <v>53</v>
      </c>
    </row>
    <row r="453" spans="4:4" x14ac:dyDescent="0.25">
      <c r="D453" s="9" t="s">
        <v>17</v>
      </c>
    </row>
    <row r="454" spans="4:4" x14ac:dyDescent="0.25">
      <c r="D454" s="9" t="s">
        <v>291</v>
      </c>
    </row>
    <row r="455" spans="4:4" x14ac:dyDescent="0.25">
      <c r="D455" s="9" t="s">
        <v>292</v>
      </c>
    </row>
    <row r="456" spans="4:4" x14ac:dyDescent="0.25">
      <c r="D456" s="9" t="s">
        <v>293</v>
      </c>
    </row>
    <row r="457" spans="4:4" x14ac:dyDescent="0.25">
      <c r="D457" s="9" t="s">
        <v>294</v>
      </c>
    </row>
    <row r="458" spans="4:4" x14ac:dyDescent="0.25">
      <c r="D458" s="9" t="s">
        <v>295</v>
      </c>
    </row>
    <row r="459" spans="4:4" x14ac:dyDescent="0.25">
      <c r="D459" s="14" t="s">
        <v>102</v>
      </c>
    </row>
    <row r="460" spans="4:4" x14ac:dyDescent="0.25">
      <c r="D460" s="15" t="s">
        <v>296</v>
      </c>
    </row>
    <row r="461" spans="4:4" x14ac:dyDescent="0.25">
      <c r="D461" s="13" t="s">
        <v>104</v>
      </c>
    </row>
    <row r="462" spans="4:4" x14ac:dyDescent="0.25">
      <c r="D462" s="8" t="s">
        <v>27</v>
      </c>
    </row>
    <row r="463" spans="4:4" x14ac:dyDescent="0.25">
      <c r="D463" s="9" t="s">
        <v>17</v>
      </c>
    </row>
    <row r="464" spans="4:4" x14ac:dyDescent="0.25">
      <c r="D464" s="9" t="s">
        <v>28</v>
      </c>
    </row>
    <row r="465" spans="1:4" x14ac:dyDescent="0.25">
      <c r="D465" s="9" t="s">
        <v>29</v>
      </c>
    </row>
    <row r="466" spans="1:4" x14ac:dyDescent="0.25">
      <c r="D466" s="9" t="s">
        <v>297</v>
      </c>
    </row>
    <row r="467" spans="1:4" x14ac:dyDescent="0.25">
      <c r="D467" s="9" t="s">
        <v>298</v>
      </c>
    </row>
    <row r="468" spans="1:4" x14ac:dyDescent="0.25">
      <c r="D468" s="9" t="s">
        <v>299</v>
      </c>
    </row>
    <row r="469" spans="1:4" x14ac:dyDescent="0.25">
      <c r="D469" s="14" t="s">
        <v>33</v>
      </c>
    </row>
    <row r="470" spans="1:4" x14ac:dyDescent="0.25">
      <c r="D470" s="15" t="s">
        <v>300</v>
      </c>
    </row>
    <row r="471" spans="1:4" x14ac:dyDescent="0.25">
      <c r="D471" s="13" t="s">
        <v>152</v>
      </c>
    </row>
    <row r="472" spans="1:4" x14ac:dyDescent="0.25">
      <c r="D472" s="13"/>
    </row>
    <row r="473" spans="1:4" x14ac:dyDescent="0.25">
      <c r="D473" s="6"/>
    </row>
    <row r="474" spans="1:4" x14ac:dyDescent="0.25">
      <c r="D474" s="7" t="s">
        <v>301</v>
      </c>
    </row>
    <row r="475" spans="1:4" x14ac:dyDescent="0.25">
      <c r="D475" s="6" t="s">
        <v>302</v>
      </c>
    </row>
    <row r="476" spans="1:4" x14ac:dyDescent="0.25">
      <c r="D476" s="7" t="s">
        <v>303</v>
      </c>
    </row>
    <row r="477" spans="1:4" x14ac:dyDescent="0.25">
      <c r="C477" t="s">
        <v>403</v>
      </c>
      <c r="D477" s="16" t="s">
        <v>411</v>
      </c>
    </row>
    <row r="478" spans="1:4" x14ac:dyDescent="0.25">
      <c r="A478">
        <v>1</v>
      </c>
      <c r="B478" t="str">
        <f>LEFT(D478,2)</f>
        <v xml:space="preserve">1 </v>
      </c>
      <c r="C478" t="s">
        <v>404</v>
      </c>
      <c r="D478" s="6" t="s">
        <v>304</v>
      </c>
    </row>
    <row r="479" spans="1:4" x14ac:dyDescent="0.25">
      <c r="A479">
        <v>2</v>
      </c>
      <c r="B479" t="str">
        <f t="shared" ref="B479:B542" si="0">LEFT(D479,2)</f>
        <v xml:space="preserve">2 </v>
      </c>
      <c r="C479" t="s">
        <v>404</v>
      </c>
      <c r="D479" s="6" t="s">
        <v>305</v>
      </c>
    </row>
    <row r="480" spans="1:4" x14ac:dyDescent="0.25">
      <c r="A480">
        <v>3</v>
      </c>
      <c r="B480" t="str">
        <f t="shared" si="0"/>
        <v xml:space="preserve">3 </v>
      </c>
      <c r="C480" t="s">
        <v>404</v>
      </c>
      <c r="D480" s="6" t="s">
        <v>306</v>
      </c>
    </row>
    <row r="481" spans="1:4" x14ac:dyDescent="0.25">
      <c r="A481">
        <v>4</v>
      </c>
      <c r="B481" t="str">
        <f t="shared" si="0"/>
        <v xml:space="preserve">4 </v>
      </c>
      <c r="C481" t="s">
        <v>404</v>
      </c>
      <c r="D481" s="6" t="s">
        <v>307</v>
      </c>
    </row>
    <row r="482" spans="1:4" x14ac:dyDescent="0.25">
      <c r="A482">
        <v>5</v>
      </c>
      <c r="B482" t="str">
        <f t="shared" si="0"/>
        <v xml:space="preserve">5 </v>
      </c>
      <c r="C482" t="s">
        <v>410</v>
      </c>
      <c r="D482" s="6" t="s">
        <v>308</v>
      </c>
    </row>
    <row r="483" spans="1:4" x14ac:dyDescent="0.25">
      <c r="A483">
        <v>6</v>
      </c>
      <c r="B483" t="str">
        <f t="shared" si="0"/>
        <v xml:space="preserve">6 </v>
      </c>
      <c r="C483" t="s">
        <v>410</v>
      </c>
      <c r="D483" s="6" t="s">
        <v>309</v>
      </c>
    </row>
    <row r="484" spans="1:4" x14ac:dyDescent="0.25">
      <c r="A484">
        <v>7</v>
      </c>
      <c r="B484" t="str">
        <f t="shared" si="0"/>
        <v xml:space="preserve">7 </v>
      </c>
      <c r="C484" t="s">
        <v>410</v>
      </c>
      <c r="D484" s="6" t="s">
        <v>310</v>
      </c>
    </row>
    <row r="485" spans="1:4" x14ac:dyDescent="0.25">
      <c r="A485">
        <v>8</v>
      </c>
      <c r="B485" t="str">
        <f t="shared" si="0"/>
        <v xml:space="preserve">8 </v>
      </c>
      <c r="C485" t="s">
        <v>410</v>
      </c>
      <c r="D485" s="6" t="s">
        <v>311</v>
      </c>
    </row>
    <row r="486" spans="1:4" x14ac:dyDescent="0.25">
      <c r="A486">
        <v>9</v>
      </c>
      <c r="B486" t="str">
        <f t="shared" si="0"/>
        <v xml:space="preserve">9 </v>
      </c>
      <c r="C486" t="s">
        <v>410</v>
      </c>
      <c r="D486" s="6" t="s">
        <v>312</v>
      </c>
    </row>
    <row r="487" spans="1:4" x14ac:dyDescent="0.25">
      <c r="A487">
        <v>10</v>
      </c>
      <c r="B487" t="str">
        <f t="shared" si="0"/>
        <v>10</v>
      </c>
      <c r="C487" t="s">
        <v>410</v>
      </c>
      <c r="D487" s="6" t="s">
        <v>313</v>
      </c>
    </row>
    <row r="488" spans="1:4" x14ac:dyDescent="0.25">
      <c r="A488">
        <v>11</v>
      </c>
      <c r="B488" t="str">
        <f t="shared" si="0"/>
        <v>11</v>
      </c>
      <c r="D488" s="6" t="s">
        <v>314</v>
      </c>
    </row>
    <row r="489" spans="1:4" x14ac:dyDescent="0.25">
      <c r="A489">
        <v>12</v>
      </c>
      <c r="B489" t="str">
        <f t="shared" si="0"/>
        <v>12</v>
      </c>
      <c r="D489" s="6" t="s">
        <v>315</v>
      </c>
    </row>
    <row r="490" spans="1:4" x14ac:dyDescent="0.25">
      <c r="A490">
        <v>13</v>
      </c>
      <c r="B490" t="str">
        <f t="shared" si="0"/>
        <v>13</v>
      </c>
      <c r="D490" s="6" t="s">
        <v>316</v>
      </c>
    </row>
    <row r="491" spans="1:4" x14ac:dyDescent="0.25">
      <c r="A491">
        <v>14</v>
      </c>
      <c r="B491" t="str">
        <f t="shared" si="0"/>
        <v>14</v>
      </c>
      <c r="D491" s="6" t="s">
        <v>317</v>
      </c>
    </row>
    <row r="492" spans="1:4" x14ac:dyDescent="0.25">
      <c r="A492">
        <v>15</v>
      </c>
      <c r="B492" t="str">
        <f t="shared" si="0"/>
        <v>15</v>
      </c>
      <c r="D492" s="6" t="s">
        <v>318</v>
      </c>
    </row>
    <row r="493" spans="1:4" x14ac:dyDescent="0.25">
      <c r="A493">
        <v>16</v>
      </c>
      <c r="B493" t="str">
        <f t="shared" si="0"/>
        <v>16</v>
      </c>
      <c r="D493" s="6" t="s">
        <v>319</v>
      </c>
    </row>
    <row r="494" spans="1:4" x14ac:dyDescent="0.25">
      <c r="A494">
        <v>17</v>
      </c>
      <c r="B494" t="str">
        <f t="shared" si="0"/>
        <v>17</v>
      </c>
      <c r="C494" t="s">
        <v>404</v>
      </c>
      <c r="D494" s="6" t="s">
        <v>320</v>
      </c>
    </row>
    <row r="495" spans="1:4" x14ac:dyDescent="0.25">
      <c r="A495">
        <v>18</v>
      </c>
      <c r="B495" t="str">
        <f t="shared" si="0"/>
        <v>18</v>
      </c>
      <c r="C495" t="s">
        <v>404</v>
      </c>
      <c r="D495" s="6" t="s">
        <v>321</v>
      </c>
    </row>
    <row r="496" spans="1:4" x14ac:dyDescent="0.25">
      <c r="A496">
        <v>19</v>
      </c>
      <c r="B496" t="str">
        <f t="shared" si="0"/>
        <v>19</v>
      </c>
      <c r="D496" s="6" t="s">
        <v>322</v>
      </c>
    </row>
    <row r="497" spans="1:4" x14ac:dyDescent="0.25">
      <c r="A497">
        <v>20</v>
      </c>
      <c r="B497" t="str">
        <f t="shared" si="0"/>
        <v>20</v>
      </c>
      <c r="D497" s="6" t="s">
        <v>323</v>
      </c>
    </row>
    <row r="498" spans="1:4" x14ac:dyDescent="0.25">
      <c r="A498">
        <v>21</v>
      </c>
      <c r="B498" t="str">
        <f t="shared" si="0"/>
        <v>21</v>
      </c>
      <c r="D498" s="6" t="s">
        <v>324</v>
      </c>
    </row>
    <row r="499" spans="1:4" x14ac:dyDescent="0.25">
      <c r="A499">
        <v>22</v>
      </c>
      <c r="B499" t="str">
        <f t="shared" si="0"/>
        <v>22</v>
      </c>
      <c r="C499" t="s">
        <v>406</v>
      </c>
      <c r="D499" s="6" t="s">
        <v>325</v>
      </c>
    </row>
    <row r="500" spans="1:4" x14ac:dyDescent="0.25">
      <c r="A500">
        <v>23</v>
      </c>
      <c r="B500" t="str">
        <f t="shared" si="0"/>
        <v>23</v>
      </c>
      <c r="D500" s="6" t="s">
        <v>326</v>
      </c>
    </row>
    <row r="501" spans="1:4" x14ac:dyDescent="0.25">
      <c r="A501">
        <v>24</v>
      </c>
      <c r="B501" t="str">
        <f t="shared" si="0"/>
        <v>24</v>
      </c>
      <c r="D501" s="6" t="s">
        <v>327</v>
      </c>
    </row>
    <row r="502" spans="1:4" x14ac:dyDescent="0.25">
      <c r="A502">
        <v>25</v>
      </c>
      <c r="B502" t="str">
        <f t="shared" si="0"/>
        <v>25</v>
      </c>
      <c r="D502" s="6" t="s">
        <v>328</v>
      </c>
    </row>
    <row r="503" spans="1:4" x14ac:dyDescent="0.25">
      <c r="A503">
        <v>26</v>
      </c>
      <c r="B503" t="str">
        <f t="shared" si="0"/>
        <v>26</v>
      </c>
      <c r="D503" s="6" t="s">
        <v>329</v>
      </c>
    </row>
    <row r="504" spans="1:4" x14ac:dyDescent="0.25">
      <c r="A504">
        <v>27</v>
      </c>
      <c r="B504" t="str">
        <f t="shared" si="0"/>
        <v>27</v>
      </c>
      <c r="D504" s="6" t="s">
        <v>330</v>
      </c>
    </row>
    <row r="505" spans="1:4" x14ac:dyDescent="0.25">
      <c r="A505">
        <v>28</v>
      </c>
      <c r="B505" t="str">
        <f t="shared" si="0"/>
        <v>28</v>
      </c>
      <c r="C505" t="s">
        <v>404</v>
      </c>
      <c r="D505" s="6" t="s">
        <v>331</v>
      </c>
    </row>
    <row r="506" spans="1:4" x14ac:dyDescent="0.25">
      <c r="A506">
        <v>29</v>
      </c>
      <c r="B506" t="str">
        <f t="shared" si="0"/>
        <v>29</v>
      </c>
      <c r="D506" s="6" t="s">
        <v>332</v>
      </c>
    </row>
    <row r="507" spans="1:4" x14ac:dyDescent="0.25">
      <c r="A507">
        <v>30</v>
      </c>
      <c r="B507" t="str">
        <f t="shared" si="0"/>
        <v>30</v>
      </c>
      <c r="D507" s="6" t="s">
        <v>333</v>
      </c>
    </row>
    <row r="508" spans="1:4" x14ac:dyDescent="0.25">
      <c r="A508">
        <v>31</v>
      </c>
      <c r="B508" t="str">
        <f t="shared" si="0"/>
        <v>31</v>
      </c>
      <c r="D508" s="6" t="s">
        <v>334</v>
      </c>
    </row>
    <row r="509" spans="1:4" x14ac:dyDescent="0.25">
      <c r="A509">
        <v>32</v>
      </c>
      <c r="B509" t="str">
        <f t="shared" si="0"/>
        <v>32</v>
      </c>
      <c r="C509" t="s">
        <v>405</v>
      </c>
      <c r="D509" s="6" t="s">
        <v>335</v>
      </c>
    </row>
    <row r="510" spans="1:4" x14ac:dyDescent="0.25">
      <c r="A510">
        <v>33</v>
      </c>
      <c r="B510" t="str">
        <f t="shared" si="0"/>
        <v>33</v>
      </c>
      <c r="C510" t="s">
        <v>405</v>
      </c>
      <c r="D510" s="6" t="s">
        <v>336</v>
      </c>
    </row>
    <row r="511" spans="1:4" x14ac:dyDescent="0.25">
      <c r="A511">
        <v>34</v>
      </c>
      <c r="B511" t="str">
        <f t="shared" si="0"/>
        <v>34</v>
      </c>
      <c r="D511" s="6" t="s">
        <v>337</v>
      </c>
    </row>
    <row r="512" spans="1:4" x14ac:dyDescent="0.25">
      <c r="A512">
        <v>35</v>
      </c>
      <c r="B512" t="str">
        <f t="shared" si="0"/>
        <v>35</v>
      </c>
      <c r="D512" s="6" t="s">
        <v>338</v>
      </c>
    </row>
    <row r="513" spans="1:4" x14ac:dyDescent="0.25">
      <c r="A513">
        <v>36</v>
      </c>
      <c r="B513" t="str">
        <f t="shared" si="0"/>
        <v>36</v>
      </c>
      <c r="D513" s="6" t="s">
        <v>339</v>
      </c>
    </row>
    <row r="514" spans="1:4" x14ac:dyDescent="0.25">
      <c r="A514">
        <v>37</v>
      </c>
      <c r="B514" t="str">
        <f t="shared" si="0"/>
        <v>37</v>
      </c>
      <c r="D514" s="6" t="s">
        <v>340</v>
      </c>
    </row>
    <row r="515" spans="1:4" x14ac:dyDescent="0.25">
      <c r="A515">
        <v>38</v>
      </c>
      <c r="B515" t="str">
        <f t="shared" si="0"/>
        <v>38</v>
      </c>
      <c r="D515" s="6" t="s">
        <v>341</v>
      </c>
    </row>
    <row r="516" spans="1:4" x14ac:dyDescent="0.25">
      <c r="A516">
        <v>39</v>
      </c>
      <c r="B516" t="str">
        <f t="shared" si="0"/>
        <v>39</v>
      </c>
      <c r="D516" s="6" t="s">
        <v>342</v>
      </c>
    </row>
    <row r="517" spans="1:4" x14ac:dyDescent="0.25">
      <c r="A517">
        <v>40</v>
      </c>
      <c r="B517" t="str">
        <f t="shared" si="0"/>
        <v>40</v>
      </c>
      <c r="D517" s="6" t="s">
        <v>343</v>
      </c>
    </row>
    <row r="518" spans="1:4" x14ac:dyDescent="0.25">
      <c r="A518">
        <v>41</v>
      </c>
      <c r="B518" t="str">
        <f t="shared" si="0"/>
        <v>41</v>
      </c>
      <c r="D518" s="6" t="s">
        <v>344</v>
      </c>
    </row>
    <row r="519" spans="1:4" x14ac:dyDescent="0.25">
      <c r="A519">
        <v>42</v>
      </c>
      <c r="B519" t="str">
        <f t="shared" si="0"/>
        <v>42</v>
      </c>
      <c r="D519" s="6" t="s">
        <v>345</v>
      </c>
    </row>
    <row r="520" spans="1:4" x14ac:dyDescent="0.25">
      <c r="A520">
        <v>43</v>
      </c>
      <c r="B520" t="str">
        <f t="shared" si="0"/>
        <v>43</v>
      </c>
      <c r="D520" s="6" t="s">
        <v>346</v>
      </c>
    </row>
    <row r="521" spans="1:4" x14ac:dyDescent="0.25">
      <c r="A521">
        <v>44</v>
      </c>
      <c r="B521" t="str">
        <f t="shared" si="0"/>
        <v>44</v>
      </c>
      <c r="D521" s="6" t="s">
        <v>347</v>
      </c>
    </row>
    <row r="522" spans="1:4" x14ac:dyDescent="0.25">
      <c r="A522">
        <v>45</v>
      </c>
      <c r="B522" t="str">
        <f t="shared" si="0"/>
        <v>45</v>
      </c>
      <c r="D522" s="6" t="s">
        <v>348</v>
      </c>
    </row>
    <row r="523" spans="1:4" x14ac:dyDescent="0.25">
      <c r="A523">
        <v>46</v>
      </c>
      <c r="B523" t="str">
        <f t="shared" si="0"/>
        <v>46</v>
      </c>
      <c r="D523" s="6" t="s">
        <v>349</v>
      </c>
    </row>
    <row r="524" spans="1:4" x14ac:dyDescent="0.25">
      <c r="A524">
        <v>47</v>
      </c>
      <c r="B524" t="str">
        <f t="shared" si="0"/>
        <v>47</v>
      </c>
      <c r="D524" s="6" t="s">
        <v>350</v>
      </c>
    </row>
    <row r="525" spans="1:4" x14ac:dyDescent="0.25">
      <c r="A525">
        <v>48</v>
      </c>
      <c r="B525" t="str">
        <f t="shared" si="0"/>
        <v>48</v>
      </c>
      <c r="D525" s="6" t="s">
        <v>351</v>
      </c>
    </row>
    <row r="526" spans="1:4" x14ac:dyDescent="0.25">
      <c r="A526">
        <v>49</v>
      </c>
      <c r="B526" t="str">
        <f t="shared" si="0"/>
        <v>49</v>
      </c>
      <c r="D526" s="6" t="s">
        <v>352</v>
      </c>
    </row>
    <row r="527" spans="1:4" x14ac:dyDescent="0.25">
      <c r="A527">
        <v>50</v>
      </c>
      <c r="B527" t="str">
        <f t="shared" si="0"/>
        <v>50</v>
      </c>
      <c r="C527" t="s">
        <v>404</v>
      </c>
      <c r="D527" s="6" t="s">
        <v>353</v>
      </c>
    </row>
    <row r="528" spans="1:4" x14ac:dyDescent="0.25">
      <c r="A528">
        <v>51</v>
      </c>
      <c r="B528" t="str">
        <f t="shared" si="0"/>
        <v>51</v>
      </c>
      <c r="D528" s="6" t="s">
        <v>354</v>
      </c>
    </row>
    <row r="529" spans="1:4" x14ac:dyDescent="0.25">
      <c r="A529">
        <v>52</v>
      </c>
      <c r="B529" t="str">
        <f t="shared" si="0"/>
        <v>52</v>
      </c>
      <c r="D529" s="6" t="s">
        <v>355</v>
      </c>
    </row>
    <row r="530" spans="1:4" x14ac:dyDescent="0.25">
      <c r="A530">
        <v>53</v>
      </c>
      <c r="B530" t="str">
        <f t="shared" si="0"/>
        <v>53</v>
      </c>
      <c r="D530" s="6" t="s">
        <v>356</v>
      </c>
    </row>
    <row r="531" spans="1:4" x14ac:dyDescent="0.25">
      <c r="A531">
        <v>54</v>
      </c>
      <c r="B531" t="str">
        <f t="shared" si="0"/>
        <v>54</v>
      </c>
      <c r="D531" s="6" t="s">
        <v>357</v>
      </c>
    </row>
    <row r="532" spans="1:4" x14ac:dyDescent="0.25">
      <c r="A532">
        <v>55</v>
      </c>
      <c r="B532" t="str">
        <f t="shared" si="0"/>
        <v>55</v>
      </c>
      <c r="D532" s="6" t="s">
        <v>358</v>
      </c>
    </row>
    <row r="533" spans="1:4" x14ac:dyDescent="0.25">
      <c r="A533">
        <v>56</v>
      </c>
      <c r="B533" t="str">
        <f t="shared" si="0"/>
        <v>56</v>
      </c>
      <c r="D533" s="6" t="s">
        <v>359</v>
      </c>
    </row>
    <row r="534" spans="1:4" x14ac:dyDescent="0.25">
      <c r="A534">
        <v>57</v>
      </c>
      <c r="B534" t="str">
        <f t="shared" si="0"/>
        <v>58</v>
      </c>
      <c r="D534" s="6" t="s">
        <v>360</v>
      </c>
    </row>
    <row r="535" spans="1:4" x14ac:dyDescent="0.25">
      <c r="A535">
        <v>58</v>
      </c>
      <c r="B535" t="str">
        <f t="shared" si="0"/>
        <v>59</v>
      </c>
      <c r="D535" s="6" t="s">
        <v>361</v>
      </c>
    </row>
    <row r="536" spans="1:4" x14ac:dyDescent="0.25">
      <c r="A536">
        <v>59</v>
      </c>
      <c r="B536" t="str">
        <f t="shared" si="0"/>
        <v>60</v>
      </c>
      <c r="D536" s="6" t="s">
        <v>362</v>
      </c>
    </row>
    <row r="537" spans="1:4" x14ac:dyDescent="0.25">
      <c r="A537">
        <v>60</v>
      </c>
      <c r="B537" t="str">
        <f t="shared" si="0"/>
        <v>61</v>
      </c>
      <c r="D537" s="6" t="s">
        <v>363</v>
      </c>
    </row>
    <row r="538" spans="1:4" x14ac:dyDescent="0.25">
      <c r="A538">
        <v>61</v>
      </c>
      <c r="B538" t="str">
        <f t="shared" si="0"/>
        <v>62</v>
      </c>
      <c r="D538" s="6" t="s">
        <v>364</v>
      </c>
    </row>
    <row r="539" spans="1:4" x14ac:dyDescent="0.25">
      <c r="A539">
        <v>62</v>
      </c>
      <c r="B539" t="str">
        <f t="shared" si="0"/>
        <v>63</v>
      </c>
      <c r="D539" s="6" t="s">
        <v>365</v>
      </c>
    </row>
    <row r="540" spans="1:4" x14ac:dyDescent="0.25">
      <c r="A540">
        <v>63</v>
      </c>
      <c r="B540" t="str">
        <f t="shared" si="0"/>
        <v>64</v>
      </c>
      <c r="D540" s="6" t="s">
        <v>366</v>
      </c>
    </row>
    <row r="541" spans="1:4" x14ac:dyDescent="0.25">
      <c r="A541">
        <v>64</v>
      </c>
      <c r="B541" t="str">
        <f t="shared" si="0"/>
        <v>65</v>
      </c>
      <c r="D541" s="6" t="s">
        <v>367</v>
      </c>
    </row>
    <row r="542" spans="1:4" x14ac:dyDescent="0.25">
      <c r="A542">
        <v>65</v>
      </c>
      <c r="B542" t="str">
        <f t="shared" si="0"/>
        <v>66</v>
      </c>
      <c r="D542" s="6" t="s">
        <v>368</v>
      </c>
    </row>
    <row r="543" spans="1:4" x14ac:dyDescent="0.25">
      <c r="A543">
        <v>66</v>
      </c>
      <c r="B543" t="str">
        <f t="shared" ref="B543:B575" si="1">LEFT(D543,2)</f>
        <v>67</v>
      </c>
      <c r="D543" s="6" t="s">
        <v>369</v>
      </c>
    </row>
    <row r="544" spans="1:4" x14ac:dyDescent="0.25">
      <c r="A544">
        <v>67</v>
      </c>
      <c r="B544" t="str">
        <f t="shared" si="1"/>
        <v>68</v>
      </c>
      <c r="C544" t="s">
        <v>406</v>
      </c>
      <c r="D544" s="6" t="s">
        <v>370</v>
      </c>
    </row>
    <row r="545" spans="1:4" x14ac:dyDescent="0.25">
      <c r="A545">
        <v>68</v>
      </c>
      <c r="B545" t="str">
        <f t="shared" si="1"/>
        <v>69</v>
      </c>
      <c r="D545" s="6" t="s">
        <v>371</v>
      </c>
    </row>
    <row r="546" spans="1:4" x14ac:dyDescent="0.25">
      <c r="A546">
        <v>69</v>
      </c>
      <c r="B546" t="str">
        <f t="shared" si="1"/>
        <v>70</v>
      </c>
      <c r="D546" s="6" t="s">
        <v>372</v>
      </c>
    </row>
    <row r="547" spans="1:4" x14ac:dyDescent="0.25">
      <c r="A547">
        <v>70</v>
      </c>
      <c r="B547" t="str">
        <f t="shared" si="1"/>
        <v>71</v>
      </c>
      <c r="D547" s="6" t="s">
        <v>373</v>
      </c>
    </row>
    <row r="548" spans="1:4" x14ac:dyDescent="0.25">
      <c r="A548">
        <v>71</v>
      </c>
      <c r="B548" t="str">
        <f t="shared" si="1"/>
        <v>72</v>
      </c>
      <c r="D548" s="6" t="s">
        <v>374</v>
      </c>
    </row>
    <row r="549" spans="1:4" x14ac:dyDescent="0.25">
      <c r="A549">
        <v>72</v>
      </c>
      <c r="B549" t="str">
        <f t="shared" si="1"/>
        <v>73</v>
      </c>
      <c r="D549" s="6" t="s">
        <v>375</v>
      </c>
    </row>
    <row r="550" spans="1:4" x14ac:dyDescent="0.25">
      <c r="A550">
        <v>73</v>
      </c>
      <c r="B550" t="str">
        <f t="shared" si="1"/>
        <v>74</v>
      </c>
      <c r="D550" s="6" t="s">
        <v>376</v>
      </c>
    </row>
    <row r="551" spans="1:4" x14ac:dyDescent="0.25">
      <c r="A551">
        <v>74</v>
      </c>
      <c r="B551" t="str">
        <f t="shared" si="1"/>
        <v>75</v>
      </c>
      <c r="D551" s="6" t="s">
        <v>377</v>
      </c>
    </row>
    <row r="552" spans="1:4" x14ac:dyDescent="0.25">
      <c r="A552">
        <v>75</v>
      </c>
      <c r="B552" t="str">
        <f t="shared" si="1"/>
        <v>76</v>
      </c>
      <c r="D552" s="6" t="s">
        <v>378</v>
      </c>
    </row>
    <row r="553" spans="1:4" x14ac:dyDescent="0.25">
      <c r="A553">
        <v>76</v>
      </c>
      <c r="B553" t="str">
        <f t="shared" si="1"/>
        <v>77</v>
      </c>
      <c r="D553" s="6" t="s">
        <v>379</v>
      </c>
    </row>
    <row r="554" spans="1:4" x14ac:dyDescent="0.25">
      <c r="A554">
        <v>77</v>
      </c>
      <c r="B554" t="str">
        <f t="shared" si="1"/>
        <v>78</v>
      </c>
      <c r="D554" s="6" t="s">
        <v>380</v>
      </c>
    </row>
    <row r="555" spans="1:4" x14ac:dyDescent="0.25">
      <c r="A555">
        <v>78</v>
      </c>
      <c r="B555" t="str">
        <f t="shared" si="1"/>
        <v>79</v>
      </c>
      <c r="D555" s="6" t="s">
        <v>381</v>
      </c>
    </row>
    <row r="556" spans="1:4" x14ac:dyDescent="0.25">
      <c r="A556">
        <v>79</v>
      </c>
      <c r="B556" t="str">
        <f t="shared" si="1"/>
        <v>80</v>
      </c>
      <c r="D556" s="6" t="s">
        <v>382</v>
      </c>
    </row>
    <row r="557" spans="1:4" x14ac:dyDescent="0.25">
      <c r="A557">
        <v>80</v>
      </c>
      <c r="B557" t="str">
        <f t="shared" si="1"/>
        <v>81</v>
      </c>
      <c r="D557" s="6" t="s">
        <v>383</v>
      </c>
    </row>
    <row r="558" spans="1:4" x14ac:dyDescent="0.25">
      <c r="A558">
        <v>81</v>
      </c>
      <c r="B558" t="str">
        <f t="shared" si="1"/>
        <v>82</v>
      </c>
      <c r="D558" s="6" t="s">
        <v>384</v>
      </c>
    </row>
    <row r="559" spans="1:4" x14ac:dyDescent="0.25">
      <c r="A559">
        <v>82</v>
      </c>
      <c r="B559" t="str">
        <f t="shared" si="1"/>
        <v>83</v>
      </c>
      <c r="D559" s="6" t="s">
        <v>385</v>
      </c>
    </row>
    <row r="560" spans="1:4" x14ac:dyDescent="0.25">
      <c r="A560">
        <v>83</v>
      </c>
      <c r="B560" t="str">
        <f t="shared" si="1"/>
        <v>84</v>
      </c>
      <c r="D560" s="6" t="s">
        <v>386</v>
      </c>
    </row>
    <row r="561" spans="1:4" x14ac:dyDescent="0.25">
      <c r="A561">
        <v>84</v>
      </c>
      <c r="B561" t="str">
        <f t="shared" si="1"/>
        <v>85</v>
      </c>
      <c r="D561" s="6" t="s">
        <v>387</v>
      </c>
    </row>
    <row r="562" spans="1:4" x14ac:dyDescent="0.25">
      <c r="A562">
        <v>85</v>
      </c>
      <c r="B562" t="str">
        <f t="shared" si="1"/>
        <v>86</v>
      </c>
      <c r="D562" s="6" t="s">
        <v>388</v>
      </c>
    </row>
    <row r="563" spans="1:4" x14ac:dyDescent="0.25">
      <c r="A563">
        <v>86</v>
      </c>
      <c r="B563" t="str">
        <f t="shared" si="1"/>
        <v>87</v>
      </c>
      <c r="D563" s="6" t="s">
        <v>389</v>
      </c>
    </row>
    <row r="564" spans="1:4" x14ac:dyDescent="0.25">
      <c r="A564">
        <v>87</v>
      </c>
      <c r="B564" t="str">
        <f t="shared" si="1"/>
        <v>88</v>
      </c>
      <c r="D564" s="6" t="s">
        <v>390</v>
      </c>
    </row>
    <row r="565" spans="1:4" x14ac:dyDescent="0.25">
      <c r="A565">
        <v>88</v>
      </c>
      <c r="B565" t="str">
        <f t="shared" si="1"/>
        <v>89</v>
      </c>
      <c r="D565" s="6" t="s">
        <v>391</v>
      </c>
    </row>
    <row r="566" spans="1:4" x14ac:dyDescent="0.25">
      <c r="A566">
        <v>89</v>
      </c>
      <c r="B566" t="str">
        <f t="shared" si="1"/>
        <v>90</v>
      </c>
      <c r="D566" s="6" t="s">
        <v>392</v>
      </c>
    </row>
    <row r="567" spans="1:4" x14ac:dyDescent="0.25">
      <c r="A567">
        <v>90</v>
      </c>
      <c r="B567" t="str">
        <f t="shared" si="1"/>
        <v>91</v>
      </c>
      <c r="D567" s="6" t="s">
        <v>393</v>
      </c>
    </row>
    <row r="568" spans="1:4" x14ac:dyDescent="0.25">
      <c r="A568">
        <v>91</v>
      </c>
      <c r="B568" t="str">
        <f t="shared" si="1"/>
        <v>92</v>
      </c>
      <c r="D568" s="6" t="s">
        <v>394</v>
      </c>
    </row>
    <row r="569" spans="1:4" x14ac:dyDescent="0.25">
      <c r="A569">
        <v>92</v>
      </c>
      <c r="B569" t="str">
        <f t="shared" si="1"/>
        <v>93</v>
      </c>
      <c r="D569" s="6" t="s">
        <v>395</v>
      </c>
    </row>
    <row r="570" spans="1:4" x14ac:dyDescent="0.25">
      <c r="A570">
        <v>93</v>
      </c>
      <c r="B570" t="str">
        <f t="shared" si="1"/>
        <v>94</v>
      </c>
      <c r="D570" s="6" t="s">
        <v>396</v>
      </c>
    </row>
    <row r="571" spans="1:4" x14ac:dyDescent="0.25">
      <c r="A571">
        <v>94</v>
      </c>
      <c r="B571" t="str">
        <f t="shared" si="1"/>
        <v>95</v>
      </c>
      <c r="D571" s="6" t="s">
        <v>397</v>
      </c>
    </row>
    <row r="572" spans="1:4" x14ac:dyDescent="0.25">
      <c r="A572">
        <v>95</v>
      </c>
      <c r="B572" t="str">
        <f t="shared" si="1"/>
        <v>96</v>
      </c>
      <c r="D572" s="6" t="s">
        <v>398</v>
      </c>
    </row>
    <row r="573" spans="1:4" x14ac:dyDescent="0.25">
      <c r="A573">
        <v>96</v>
      </c>
      <c r="B573" t="str">
        <f t="shared" si="1"/>
        <v>97</v>
      </c>
      <c r="D573" s="6" t="s">
        <v>399</v>
      </c>
    </row>
    <row r="574" spans="1:4" x14ac:dyDescent="0.25">
      <c r="A574">
        <v>97</v>
      </c>
      <c r="B574" t="str">
        <f t="shared" si="1"/>
        <v>98</v>
      </c>
      <c r="D574" s="6" t="s">
        <v>400</v>
      </c>
    </row>
    <row r="575" spans="1:4" x14ac:dyDescent="0.25">
      <c r="A575">
        <v>98</v>
      </c>
      <c r="B575" t="str">
        <f t="shared" si="1"/>
        <v>99</v>
      </c>
      <c r="D575" s="6" t="s">
        <v>401</v>
      </c>
    </row>
    <row r="576" spans="1:4" x14ac:dyDescent="0.25">
      <c r="A576">
        <v>99</v>
      </c>
      <c r="B576" t="str">
        <f>LEFT(D576,3)</f>
        <v>100</v>
      </c>
      <c r="D576" s="6" t="s">
        <v>402</v>
      </c>
    </row>
  </sheetData>
  <hyperlinks>
    <hyperlink ref="D10" r:id="rId1" tooltip="www.scubadiving.com/bonaire" display="http://www.scubadiving.com/bonaire"/>
    <hyperlink ref="D13" r:id="rId2" tooltip="www.scubadiving.com/caymanislands" display="http://www.scubadiving.com/caymanislands"/>
    <hyperlink ref="D23" r:id="rId3" tooltip="www.scubadiving.com/floridakeys" display="http://www.scubadiving.com/floridakeys"/>
    <hyperlink ref="D413" r:id="rId4" tooltip="www.scubadiving.com/florida" display="http://www.scubadiving.com/florida"/>
    <hyperlink ref="D423" r:id="rId5" tooltip="www.scubadiving.com/bonaire" display="http://www.scubadiving.com/bonaire"/>
    <hyperlink ref="D451" r:id="rId6" tooltip="www.scubadiving.com/bonaire" display="http://www.scubadiving.com/bonaire"/>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autofill</vt:lpstr>
      <vt:lpstr>time</vt:lpstr>
      <vt:lpstr>reference</vt:lpstr>
      <vt:lpstr>pivottable</vt:lpstr>
      <vt:lpstr>Scuba Destination</vt:lpstr>
      <vt:lpstr>AprilSales</vt:lpstr>
      <vt:lpstr>AprilTotal</vt:lpstr>
      <vt:lpstr>NameRangeBonus</vt:lpstr>
      <vt:lpstr>ScubaRatings</vt:lpstr>
    </vt:vector>
  </TitlesOfParts>
  <Company>Nassau Community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dc:creator>
  <cp:lastModifiedBy>Toshiba</cp:lastModifiedBy>
  <dcterms:created xsi:type="dcterms:W3CDTF">2013-04-14T14:16:32Z</dcterms:created>
  <dcterms:modified xsi:type="dcterms:W3CDTF">2013-04-17T01:54:52Z</dcterms:modified>
</cp:coreProperties>
</file>