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le Manager Tr SyncG550\01 Continuing Education Intermediate Excel\"/>
    </mc:Choice>
  </mc:AlternateContent>
  <bookViews>
    <workbookView xWindow="480" yWindow="150" windowWidth="14355" windowHeight="7995" firstSheet="1" activeTab="5"/>
  </bookViews>
  <sheets>
    <sheet name="Autofill" sheetId="1" r:id="rId1"/>
    <sheet name="forumlas" sheetId="2" r:id="rId2"/>
    <sheet name="Sum function" sheetId="3" r:id="rId3"/>
    <sheet name="Chart" sheetId="4" r:id="rId4"/>
    <sheet name="Pivot Chart" sheetId="7" r:id="rId5"/>
    <sheet name="Thanksgiving List" sheetId="5" r:id="rId6"/>
  </sheets>
  <definedNames>
    <definedName name="_xlnm._FilterDatabase" localSheetId="5" hidden="1">'Thanksgiving List'!$A$4:$G$25</definedName>
    <definedName name="TaxRateTable">'Thanksgiving List'!$J$4:$K$11</definedName>
    <definedName name="ThanksgivingShoppingList">'Thanksgiving List'!$A$4:$H$25</definedName>
  </definedNames>
  <calcPr calcId="152511"/>
  <pivotCaches>
    <pivotCache cacheId="3" r:id="rId7"/>
  </pivotCaches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H1" i="5" l="1"/>
  <c r="G9" i="5"/>
  <c r="H9" i="5" s="1"/>
  <c r="G7" i="5"/>
  <c r="H7" i="5" s="1"/>
  <c r="G11" i="5"/>
  <c r="H11" i="5" s="1"/>
  <c r="G15" i="5"/>
  <c r="H15" i="5" s="1"/>
  <c r="G19" i="5"/>
  <c r="H19" i="5" s="1"/>
  <c r="G22" i="5"/>
  <c r="H22" i="5" s="1"/>
  <c r="G23" i="5"/>
  <c r="H23" i="5" s="1"/>
  <c r="F5" i="5"/>
  <c r="E6" i="5"/>
  <c r="E11" i="5"/>
  <c r="E12" i="5"/>
  <c r="E24" i="5"/>
  <c r="E25" i="5"/>
  <c r="E9" i="5"/>
  <c r="E15" i="5"/>
  <c r="E14" i="5"/>
  <c r="E10" i="5"/>
  <c r="E19" i="5"/>
  <c r="E23" i="5"/>
  <c r="E7" i="5"/>
  <c r="E5" i="5"/>
  <c r="E22" i="5"/>
  <c r="E8" i="5"/>
  <c r="E18" i="5"/>
  <c r="E20" i="5"/>
  <c r="E13" i="5"/>
  <c r="G13" i="5" s="1"/>
  <c r="H13" i="5" s="1"/>
  <c r="E17" i="5"/>
  <c r="G17" i="5" s="1"/>
  <c r="H17" i="5" s="1"/>
  <c r="E21" i="5"/>
  <c r="E16" i="5"/>
  <c r="A11" i="3"/>
  <c r="H1" i="3"/>
  <c r="C5" i="2"/>
  <c r="C7" i="2"/>
  <c r="C3" i="2"/>
  <c r="C1" i="2"/>
  <c r="G5" i="5" l="1"/>
  <c r="H5" i="5" s="1"/>
  <c r="G18" i="5"/>
  <c r="H18" i="5" s="1"/>
  <c r="G14" i="5"/>
  <c r="H14" i="5" s="1"/>
  <c r="G10" i="5"/>
  <c r="H10" i="5" s="1"/>
  <c r="G6" i="5"/>
  <c r="H6" i="5" s="1"/>
  <c r="G25" i="5"/>
  <c r="H25" i="5" s="1"/>
  <c r="G21" i="5"/>
  <c r="H21" i="5" s="1"/>
  <c r="G24" i="5"/>
  <c r="H24" i="5" s="1"/>
  <c r="G20" i="5"/>
  <c r="H20" i="5" s="1"/>
  <c r="G16" i="5"/>
  <c r="H16" i="5" s="1"/>
  <c r="G12" i="5"/>
  <c r="H12" i="5" s="1"/>
  <c r="G8" i="5"/>
  <c r="H8" i="5" s="1"/>
  <c r="E27" i="5"/>
  <c r="H27" i="5" l="1"/>
</calcChain>
</file>

<file path=xl/sharedStrings.xml><?xml version="1.0" encoding="utf-8"?>
<sst xmlns="http://schemas.openxmlformats.org/spreadsheetml/2006/main" count="132" uniqueCount="71">
  <si>
    <t>Jan</t>
  </si>
  <si>
    <t xml:space="preserve"> 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</si>
  <si>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</si>
  <si>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</si>
  <si>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</si>
  <si>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</si>
  <si>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</si>
  <si>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</si>
  <si>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</si>
  <si>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</si>
  <si>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</si>
  <si>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</si>
  <si>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</si>
  <si>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</si>
  <si>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</si>
  <si>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</si>
  <si>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</si>
  <si>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</si>
  <si>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</si>
  <si>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Item</t>
  </si>
  <si>
    <t>Day 1</t>
  </si>
  <si>
    <t>groceries</t>
  </si>
  <si>
    <t>shirt</t>
  </si>
  <si>
    <t>gas</t>
  </si>
  <si>
    <t>pen</t>
  </si>
  <si>
    <t>scooter</t>
  </si>
  <si>
    <t>shoes</t>
  </si>
  <si>
    <t>Day 2</t>
  </si>
  <si>
    <t>head count</t>
  </si>
  <si>
    <t>Categories</t>
  </si>
  <si>
    <t>Description</t>
  </si>
  <si>
    <t>Quantity</t>
  </si>
  <si>
    <t>Unit Price</t>
  </si>
  <si>
    <t>Main Course</t>
  </si>
  <si>
    <t>Side</t>
  </si>
  <si>
    <t>Stuffing bags</t>
  </si>
  <si>
    <t>Turkey lbs.</t>
  </si>
  <si>
    <t>cake</t>
  </si>
  <si>
    <t>Dessert</t>
  </si>
  <si>
    <t>potatoes lbs.</t>
  </si>
  <si>
    <t>yams lbs.</t>
  </si>
  <si>
    <t>bean casserole large</t>
  </si>
  <si>
    <t>Appetizer</t>
  </si>
  <si>
    <t>Beverage</t>
  </si>
  <si>
    <t>wine bottles</t>
  </si>
  <si>
    <t>Alcoholic Beverage</t>
  </si>
  <si>
    <t>beer (case)</t>
  </si>
  <si>
    <t>gravy cans</t>
  </si>
  <si>
    <t>biscuit (12 piece)</t>
  </si>
  <si>
    <t>soda 2L</t>
  </si>
  <si>
    <t>pumpkin pie</t>
  </si>
  <si>
    <t>ice cream (half gallon)</t>
  </si>
  <si>
    <t>spoons, knives, forks (box)</t>
  </si>
  <si>
    <t>Utensils</t>
  </si>
  <si>
    <t>napkins (bags)</t>
  </si>
  <si>
    <t>apple pie</t>
  </si>
  <si>
    <t>fruit salad lbs.</t>
  </si>
  <si>
    <t>Subtotal Cost</t>
  </si>
  <si>
    <t>Tax Rate</t>
  </si>
  <si>
    <t>Tax Amt</t>
  </si>
  <si>
    <t>Grand Total</t>
  </si>
  <si>
    <t>Tax Table</t>
  </si>
  <si>
    <t>Rate</t>
  </si>
  <si>
    <t>Total</t>
  </si>
  <si>
    <t>Row Labels</t>
  </si>
  <si>
    <t>Sum of Total</t>
  </si>
  <si>
    <t>Thanksgiving Shopping List</t>
  </si>
  <si>
    <t>Sambuca bottle</t>
  </si>
  <si>
    <t>meatball lbs.</t>
  </si>
  <si>
    <t>coffee (lbs.)</t>
  </si>
  <si>
    <t>cranberry sauce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</si>
</sst>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4" fontId="0" fillId="0" borderId="0" xfId="0" applyNumberFormat="1"/>
    <xf numFmtId="18" fontId="0" fillId="0" borderId="0" xfId="0" applyNumberFormat="1"/>
    <xf numFmtId="11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4" fillId="0" borderId="0" xfId="0" applyFont="1" applyFill="1"/>
    <xf numFmtId="164" fontId="0" fillId="0" borderId="0" xfId="1" applyNumberFormat="1" applyFont="1"/>
    <xf numFmtId="164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5" fillId="0" borderId="0" xfId="0" applyNumberFormat="1" applyFont="1"/>
  </cellXfs>
  <cellStyles count="2">
    <cellStyle name="Normal" xfId="0" builtinId="0"/>
    <cellStyle name="Percent" xfId="1" builtinId="5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Chart!$B$1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Chart!$A$2:$A$8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Chart!$B$2:$B$8</c:f>
              <c:numCache>
                <c:formatCode>General</c:formatCode>
                <c:ptCount val="7"/>
                <c:pt idx="0">
                  <c:v>90</c:v>
                </c:pt>
                <c:pt idx="1">
                  <c:v>75</c:v>
                </c:pt>
                <c:pt idx="2">
                  <c:v>25</c:v>
                </c:pt>
                <c:pt idx="3">
                  <c:v>0</c:v>
                </c:pt>
                <c:pt idx="4">
                  <c:v>70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17664"/>
        <c:axId val="209023264"/>
      </c:barChart>
      <c:catAx>
        <c:axId val="20901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023264"/>
        <c:crosses val="autoZero"/>
        <c:auto val="1"/>
        <c:lblAlgn val="ctr"/>
        <c:lblOffset val="100"/>
        <c:noMultiLvlLbl val="0"/>
      </c:catAx>
      <c:valAx>
        <c:axId val="20902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01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Chart!$C$1</c:f>
              <c:strCache>
                <c:ptCount val="1"/>
                <c:pt idx="0">
                  <c:v>Day 2</c:v>
                </c:pt>
              </c:strCache>
            </c:strRef>
          </c:tx>
          <c:invertIfNegative val="0"/>
          <c:cat>
            <c:strRef>
              <c:f>Chart!$A$2:$A$8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Chart!$C$2:$C$8</c:f>
              <c:numCache>
                <c:formatCode>General</c:formatCode>
                <c:ptCount val="7"/>
                <c:pt idx="0">
                  <c:v>100</c:v>
                </c:pt>
                <c:pt idx="1">
                  <c:v>50</c:v>
                </c:pt>
                <c:pt idx="2">
                  <c:v>40</c:v>
                </c:pt>
                <c:pt idx="3">
                  <c:v>5</c:v>
                </c:pt>
                <c:pt idx="4">
                  <c:v>0</c:v>
                </c:pt>
                <c:pt idx="5">
                  <c:v>500</c:v>
                </c:pt>
                <c:pt idx="6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25344"/>
        <c:axId val="208433184"/>
      </c:barChart>
      <c:catAx>
        <c:axId val="20842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33184"/>
        <c:crosses val="autoZero"/>
        <c:auto val="1"/>
        <c:lblAlgn val="ctr"/>
        <c:lblOffset val="100"/>
        <c:noMultiLvlLbl val="0"/>
      </c:catAx>
      <c:valAx>
        <c:axId val="2084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2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Chart!$B$1</c:f>
              <c:strCache>
                <c:ptCount val="1"/>
                <c:pt idx="0">
                  <c:v>Day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Chart!$B$2:$B$8</c:f>
              <c:numCache>
                <c:formatCode>General</c:formatCode>
                <c:ptCount val="7"/>
                <c:pt idx="0">
                  <c:v>90</c:v>
                </c:pt>
                <c:pt idx="1">
                  <c:v>75</c:v>
                </c:pt>
                <c:pt idx="2">
                  <c:v>25</c:v>
                </c:pt>
                <c:pt idx="3">
                  <c:v>0</c:v>
                </c:pt>
                <c:pt idx="4">
                  <c:v>70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10-12-2013.xlsx]Pivot Chart!PivotTable1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'Pivot Chart'!$A$2:$A$9</c:f>
              <c:strCache>
                <c:ptCount val="7"/>
                <c:pt idx="0">
                  <c:v>Alcoholic Beverage</c:v>
                </c:pt>
                <c:pt idx="1">
                  <c:v>Appetizer</c:v>
                </c:pt>
                <c:pt idx="2">
                  <c:v>Beverage</c:v>
                </c:pt>
                <c:pt idx="3">
                  <c:v>Dessert</c:v>
                </c:pt>
                <c:pt idx="4">
                  <c:v>Main Course</c:v>
                </c:pt>
                <c:pt idx="5">
                  <c:v>Side</c:v>
                </c:pt>
                <c:pt idx="6">
                  <c:v>Utensils</c:v>
                </c:pt>
              </c:strCache>
            </c:strRef>
          </c:cat>
          <c:val>
            <c:numRef>
              <c:f>'Pivot Chart'!$B$2:$B$9</c:f>
              <c:numCache>
                <c:formatCode>#,##0.00</c:formatCode>
                <c:ptCount val="7"/>
                <c:pt idx="0">
                  <c:v>110.1765</c:v>
                </c:pt>
                <c:pt idx="1">
                  <c:v>27.940000000000005</c:v>
                </c:pt>
                <c:pt idx="2">
                  <c:v>5.1974999999999998</c:v>
                </c:pt>
                <c:pt idx="3">
                  <c:v>82.824000000000012</c:v>
                </c:pt>
                <c:pt idx="4">
                  <c:v>8.1900000000000013</c:v>
                </c:pt>
                <c:pt idx="5">
                  <c:v>38.96</c:v>
                </c:pt>
                <c:pt idx="6">
                  <c:v>15.718500000000002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48912"/>
        <c:axId val="206047232"/>
      </c:barChart>
      <c:catAx>
        <c:axId val="20604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047232"/>
        <c:crosses val="autoZero"/>
        <c:auto val="1"/>
        <c:lblAlgn val="ctr"/>
        <c:lblOffset val="100"/>
        <c:noMultiLvlLbl val="0"/>
      </c:catAx>
      <c:valAx>
        <c:axId val="20604723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6048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258732</xdr:colOff>
      <xdr:row>14</xdr:row>
      <xdr:rowOff>153865</xdr:rowOff>
    </xdr:from>
    <xdr:to>
      <xdr:col>6</xdr:col>
      <xdr:colOff>440772</xdr:colOff>
      <xdr:row>28</xdr:row>
      <xdr:rowOff>118146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438243</xdr:colOff>
      <xdr:row>0</xdr:row>
      <xdr:rowOff>0</xdr:rowOff>
    </xdr:from>
    <xdr:to>
      <xdr:col>10</xdr:col>
      <xdr:colOff>97999</xdr:colOff>
      <xdr:row>14</xdr:row>
      <xdr:rowOff>70842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343909</xdr:colOff>
      <xdr:row>1</xdr:row>
      <xdr:rowOff>64706</xdr:rowOff>
    </xdr:from>
    <xdr:to>
      <xdr:col>18</xdr:col>
      <xdr:colOff>58159</xdr:colOff>
      <xdr:row>15</xdr:row>
      <xdr:rowOff>140906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shiba" refreshedDate="41561.869187962962" createdVersion="4" refreshedVersion="5" minRefreshableVersion="3" recordCount="21">
  <cacheSource type="worksheet">
    <worksheetSource name="ThanksgivingShoppingList"/>
  </cacheSource>
  <cacheFields count="8">
    <cacheField name="Description" numFmtId="0">
      <sharedItems/>
    </cacheField>
    <cacheField name="Categories" numFmtId="0">
      <sharedItems count="7">
        <s v="Alcoholic Beverage"/>
        <s v="Appetizer"/>
        <s v="Beverage"/>
        <s v="Dessert"/>
        <s v="Main Course"/>
        <s v="Side"/>
        <s v="Utensils"/>
      </sharedItems>
    </cacheField>
    <cacheField name="Quantity" numFmtId="0">
      <sharedItems containsSemiMixedTypes="0" containsString="0" containsNumber="1" containsInteger="1" minValue="1" maxValue="20"/>
    </cacheField>
    <cacheField name="Unit Price" numFmtId="0">
      <sharedItems containsSemiMixedTypes="0" containsString="0" containsNumber="1" minValue="0.39" maxValue="21.99"/>
    </cacheField>
    <cacheField name="Subtotal Cost" numFmtId="4">
      <sharedItems containsSemiMixedTypes="0" containsString="0" containsNumber="1" minValue="1.18" maxValue="64.95"/>
    </cacheField>
    <cacheField name="Tax Rate" numFmtId="164">
      <sharedItems containsSemiMixedTypes="0" containsString="0" containsNumber="1" minValue="0" maxValue="0.05"/>
    </cacheField>
    <cacheField name="Tax Amt" numFmtId="4">
      <sharedItems containsSemiMixedTypes="0" containsString="0" containsNumber="1" minValue="0" maxValue="3.2475000000000005"/>
    </cacheField>
    <cacheField name="Total" numFmtId="4">
      <sharedItems containsSemiMixedTypes="0" containsString="0" containsNumber="1" minValue="1.18" maxValue="68.1975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wine bottles"/>
    <x v="0"/>
    <n v="5"/>
    <n v="12.99"/>
    <n v="64.95"/>
    <n v="0.05"/>
    <n v="3.2475000000000005"/>
    <n v="68.197500000000005"/>
  </r>
  <r>
    <s v="Sambuca bottle"/>
    <x v="0"/>
    <n v="1"/>
    <n v="21.99"/>
    <n v="21.99"/>
    <n v="0.05"/>
    <n v="1.0994999999999999"/>
    <n v="23.089499999999997"/>
  </r>
  <r>
    <s v="beer (case)"/>
    <x v="0"/>
    <n v="1"/>
    <n v="17.989999999999998"/>
    <n v="17.989999999999998"/>
    <n v="0.05"/>
    <n v="0.89949999999999997"/>
    <n v="18.889499999999998"/>
  </r>
  <r>
    <s v="meatball lbs."/>
    <x v="1"/>
    <n v="5"/>
    <n v="3.99"/>
    <n v="19.950000000000003"/>
    <n v="0"/>
    <n v="0"/>
    <n v="19.950000000000003"/>
  </r>
  <r>
    <s v="coffee (lbs.)"/>
    <x v="1"/>
    <n v="1"/>
    <n v="7.99"/>
    <n v="7.99"/>
    <n v="0"/>
    <n v="0"/>
    <n v="7.99"/>
  </r>
  <r>
    <s v="soda 2L"/>
    <x v="2"/>
    <n v="5"/>
    <n v="0.99"/>
    <n v="4.95"/>
    <n v="0.05"/>
    <n v="0.24750000000000003"/>
    <n v="5.1974999999999998"/>
  </r>
  <r>
    <s v="fruit salad lbs."/>
    <x v="3"/>
    <n v="5"/>
    <n v="6.99"/>
    <n v="34.950000000000003"/>
    <n v="0.05"/>
    <n v="1.7475000000000003"/>
    <n v="36.697500000000005"/>
  </r>
  <r>
    <s v="apple pie"/>
    <x v="3"/>
    <n v="3"/>
    <n v="4.99"/>
    <n v="14.97"/>
    <n v="0.05"/>
    <n v="0.74850000000000005"/>
    <n v="15.718500000000001"/>
  </r>
  <r>
    <s v="cake"/>
    <x v="3"/>
    <n v="1"/>
    <n v="12"/>
    <n v="12"/>
    <n v="0.05"/>
    <n v="0.60000000000000009"/>
    <n v="12.6"/>
  </r>
  <r>
    <s v="pumpkin pie"/>
    <x v="3"/>
    <n v="2"/>
    <n v="4.99"/>
    <n v="9.98"/>
    <n v="0.05"/>
    <n v="0.49900000000000005"/>
    <n v="10.479000000000001"/>
  </r>
  <r>
    <s v="ice cream (half gallon)"/>
    <x v="3"/>
    <n v="2"/>
    <n v="3.49"/>
    <n v="6.98"/>
    <n v="0.05"/>
    <n v="0.34900000000000003"/>
    <n v="7.3290000000000006"/>
  </r>
  <r>
    <s v="Turkey lbs."/>
    <x v="4"/>
    <n v="20"/>
    <n v="0.39"/>
    <n v="7.8000000000000007"/>
    <n v="0.05"/>
    <n v="0.39000000000000007"/>
    <n v="8.1900000000000013"/>
  </r>
  <r>
    <s v="potatoes lbs."/>
    <x v="5"/>
    <n v="10"/>
    <n v="1.49"/>
    <n v="14.9"/>
    <n v="0"/>
    <n v="0"/>
    <n v="14.9"/>
  </r>
  <r>
    <s v="bean casserole large"/>
    <x v="5"/>
    <n v="1"/>
    <n v="8"/>
    <n v="8"/>
    <n v="0"/>
    <n v="0"/>
    <n v="8"/>
  </r>
  <r>
    <s v="biscuit (12 piece)"/>
    <x v="5"/>
    <n v="2"/>
    <n v="1.99"/>
    <n v="3.98"/>
    <n v="0"/>
    <n v="0"/>
    <n v="3.98"/>
  </r>
  <r>
    <s v="yams lbs."/>
    <x v="5"/>
    <n v="3"/>
    <n v="1.29"/>
    <n v="3.87"/>
    <n v="0"/>
    <n v="0"/>
    <n v="3.87"/>
  </r>
  <r>
    <s v="Stuffing bags"/>
    <x v="5"/>
    <n v="2"/>
    <n v="1.79"/>
    <n v="3.58"/>
    <n v="0"/>
    <n v="0"/>
    <n v="3.58"/>
  </r>
  <r>
    <s v="cranberry sauce cans"/>
    <x v="5"/>
    <n v="5"/>
    <n v="0.69"/>
    <n v="3.4499999999999997"/>
    <n v="0"/>
    <n v="0"/>
    <n v="3.4499999999999997"/>
  </r>
  <r>
    <s v="gravy cans"/>
    <x v="5"/>
    <n v="2"/>
    <n v="0.59"/>
    <n v="1.18"/>
    <n v="0"/>
    <n v="0"/>
    <n v="1.18"/>
  </r>
  <r>
    <s v="napkins (bags)"/>
    <x v="6"/>
    <n v="2"/>
    <n v="3.99"/>
    <n v="7.98"/>
    <n v="0.05"/>
    <n v="0.39900000000000002"/>
    <n v="8.3790000000000013"/>
  </r>
  <r>
    <s v="spoons, knives, forks (box)"/>
    <x v="6"/>
    <n v="1"/>
    <n v="6.99"/>
    <n v="6.99"/>
    <n v="0.05"/>
    <n v="0.34950000000000003"/>
    <n v="7.3395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1">
  <location ref="A1:B9" firstHeaderRow="1" firstDataRow="1" firstDataCol="1"/>
  <pivotFields count="8"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4" showAll="0"/>
    <pivotField numFmtId="164" showAll="0"/>
    <pivotField numFmtId="4" showAll="0"/>
    <pivotField dataField="1" numFmtId="4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Total" fld="7" baseField="0" baseItem="0" numFmtId="4"/>
  </dataFields>
  <formats count="1">
    <format dxfId="1">
      <pivotArea outline="0" collapsedLevelsAreSubtotals="1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90" zoomScaleNormal="190" workbookViewId="0"/>
  </sheetViews>
  <sheetFormatPr defaultRowHeight="15" x14ac:dyDescent="0.25"/>
  <cols>
    <col min="5" max="5" width="11.42578125" bestFit="1" customWidth="1"/>
  </cols>
  <sheetData>
    <row r="1" spans="1:9" x14ac:dyDescent="0.25">
      <c r="A1" s="1">
        <v>100</v>
      </c>
      <c r="C1" t="s">
        <v>0</v>
      </c>
      <c r="D1" t="s">
        <v>1</v>
      </c>
      <c r="E1" t="s">
        <v>2</v>
      </c>
      <c r="F1" t="s">
        <v>3</v>
      </c>
      <c r="H1" t="s">
        <v>3</v>
      </c>
      <c r="I1" t="s">
        <v>3</v>
      </c>
    </row>
    <row r="2" spans="1:9" x14ac:dyDescent="0.25">
      <c r="A2" s="1">
        <v>200</v>
      </c>
      <c r="C2" t="s">
        <v>4</v>
      </c>
      <c r="E2" t="s">
        <v>13</v>
      </c>
      <c r="F2" t="s">
        <v>3</v>
      </c>
      <c r="H2" t="s">
        <v>3</v>
      </c>
      <c r="I2" t="s">
        <v>3</v>
      </c>
    </row>
    <row r="3" spans="1:9" x14ac:dyDescent="0.25">
      <c r="A3" s="1">
        <v>300</v>
      </c>
      <c r="C3" t="s">
        <v>5</v>
      </c>
      <c r="E3" t="s">
        <v>14</v>
      </c>
      <c r="F3" t="s">
        <v>3</v>
      </c>
      <c r="H3" t="s">
        <v>3</v>
      </c>
      <c r="I3" t="s">
        <v>3</v>
      </c>
    </row>
    <row r="4" spans="1:9" x14ac:dyDescent="0.25">
      <c r="A4" s="1">
        <v>400</v>
      </c>
      <c r="C4" t="s">
        <v>6</v>
      </c>
      <c r="E4" t="s">
        <v>15</v>
      </c>
      <c r="F4" t="s">
        <v>3</v>
      </c>
      <c r="H4" t="s">
        <v>3</v>
      </c>
      <c r="I4" t="s">
        <v>3</v>
      </c>
    </row>
    <row r="5" spans="1:9" x14ac:dyDescent="0.25">
      <c r="A5" s="1">
        <v>500</v>
      </c>
      <c r="C5" t="s">
        <v>7</v>
      </c>
      <c r="E5" t="s">
        <v>16</v>
      </c>
      <c r="F5" t="s">
        <v>3</v>
      </c>
      <c r="H5" t="s">
        <v>3</v>
      </c>
      <c r="I5" t="s">
        <v>3</v>
      </c>
    </row>
    <row r="6" spans="1:9" x14ac:dyDescent="0.25">
      <c r="A6" s="1">
        <v>600</v>
      </c>
      <c r="C6" t="s">
        <v>8</v>
      </c>
      <c r="E6" t="s">
        <v>17</v>
      </c>
      <c r="F6" t="s">
        <v>3</v>
      </c>
      <c r="H6" t="s">
        <v>3</v>
      </c>
      <c r="I6" t="s">
        <v>3</v>
      </c>
    </row>
    <row r="7" spans="1:9" x14ac:dyDescent="0.25">
      <c r="A7" s="1">
        <v>700</v>
      </c>
      <c r="C7" t="s">
        <v>9</v>
      </c>
      <c r="E7" t="s">
        <v>18</v>
      </c>
      <c r="F7" t="s">
        <v>3</v>
      </c>
      <c r="H7" t="s">
        <v>3</v>
      </c>
      <c r="I7" t="s">
        <v>3</v>
      </c>
    </row>
    <row r="8" spans="1:9" x14ac:dyDescent="0.25">
      <c r="A8" s="1">
        <v>800</v>
      </c>
      <c r="C8" t="s">
        <v>10</v>
      </c>
      <c r="E8" t="s">
        <v>2</v>
      </c>
      <c r="F8" t="s">
        <v>3</v>
      </c>
      <c r="H8" t="s">
        <v>3</v>
      </c>
      <c r="I8" t="s">
        <v>3</v>
      </c>
    </row>
    <row r="9" spans="1:9" x14ac:dyDescent="0.25">
      <c r="A9" s="1">
        <v>900</v>
      </c>
      <c r="C9" t="s">
        <v>11</v>
      </c>
      <c r="E9" t="s">
        <v>13</v>
      </c>
      <c r="F9" t="s">
        <v>3</v>
      </c>
      <c r="H9" t="s">
        <v>3</v>
      </c>
      <c r="I9" t="s">
        <v>3</v>
      </c>
    </row>
    <row r="10" spans="1:9" x14ac:dyDescent="0.25">
      <c r="A10" s="1">
        <v>1000</v>
      </c>
      <c r="C10" t="s">
        <v>12</v>
      </c>
      <c r="E10" t="s">
        <v>14</v>
      </c>
      <c r="F10" t="s">
        <v>3</v>
      </c>
      <c r="H10" t="s">
        <v>3</v>
      </c>
      <c r="I10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220" zoomScaleNormal="220" workbookViewId="0">
      <selection activeCell="B12" sqref="B12"/>
    </sheetView>
  </sheetViews>
  <sheetFormatPr defaultRowHeight="15" x14ac:dyDescent="0.25"/>
  <cols>
    <col min="3" max="3" width="10.140625" bestFit="1" customWidth="1"/>
  </cols>
  <sheetData>
    <row r="1" spans="1:3" x14ac:dyDescent="0.25">
      <c r="A1">
        <v>5</v>
      </c>
      <c r="B1">
        <v>6</v>
      </c>
      <c r="C1">
        <f>A1+B1</f>
        <v>11</v>
      </c>
    </row>
    <row r="3" spans="1:3" x14ac:dyDescent="0.25">
      <c r="A3">
        <v>100</v>
      </c>
      <c r="B3">
        <v>20</v>
      </c>
      <c r="C3">
        <f>A3-B3</f>
        <v>80</v>
      </c>
    </row>
    <row r="5" spans="1:3" x14ac:dyDescent="0.25">
      <c r="A5" s="5">
        <v>2</v>
      </c>
      <c r="B5" s="6">
        <v>3.99</v>
      </c>
      <c r="C5" s="5">
        <f>A5*B5</f>
        <v>7.98</v>
      </c>
    </row>
    <row r="7" spans="1:3" x14ac:dyDescent="0.25">
      <c r="A7">
        <v>1800</v>
      </c>
      <c r="B7">
        <v>12</v>
      </c>
      <c r="C7" s="4">
        <f>A7/B7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90" zoomScaleNormal="190" workbookViewId="0"/>
  </sheetViews>
  <sheetFormatPr defaultRowHeight="15" x14ac:dyDescent="0.25"/>
  <cols>
    <col min="1" max="7" width="6" customWidth="1"/>
  </cols>
  <sheetData>
    <row r="1" spans="1:8" x14ac:dyDescent="0.25">
      <c r="A1">
        <v>20</v>
      </c>
      <c r="B1">
        <v>25</v>
      </c>
      <c r="C1">
        <v>30</v>
      </c>
      <c r="D1">
        <v>35</v>
      </c>
      <c r="E1">
        <v>40</v>
      </c>
      <c r="F1">
        <v>45</v>
      </c>
      <c r="G1">
        <v>50</v>
      </c>
      <c r="H1">
        <f>SUM(A1:G1)</f>
        <v>245</v>
      </c>
    </row>
    <row r="4" spans="1:8" x14ac:dyDescent="0.25">
      <c r="A4">
        <v>20</v>
      </c>
    </row>
    <row r="5" spans="1:8" x14ac:dyDescent="0.25">
      <c r="A5">
        <v>25</v>
      </c>
    </row>
    <row r="6" spans="1:8" x14ac:dyDescent="0.25">
      <c r="A6">
        <v>30</v>
      </c>
    </row>
    <row r="7" spans="1:8" x14ac:dyDescent="0.25">
      <c r="A7">
        <v>35</v>
      </c>
    </row>
    <row r="8" spans="1:8" x14ac:dyDescent="0.25">
      <c r="A8">
        <v>40</v>
      </c>
    </row>
    <row r="9" spans="1:8" x14ac:dyDescent="0.25">
      <c r="A9">
        <v>45</v>
      </c>
    </row>
    <row r="10" spans="1:8" x14ac:dyDescent="0.25">
      <c r="A10">
        <v>50</v>
      </c>
    </row>
    <row r="11" spans="1:8" x14ac:dyDescent="0.25">
      <c r="A11">
        <f>SUM(A4:A10)</f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130" zoomScaleNormal="130" workbookViewId="0"/>
  </sheetViews>
  <sheetFormatPr defaultRowHeight="15" x14ac:dyDescent="0.25"/>
  <sheetData>
    <row r="1" spans="1:3" x14ac:dyDescent="0.25">
      <c r="A1" s="7" t="s">
        <v>19</v>
      </c>
      <c r="B1" s="7" t="s">
        <v>20</v>
      </c>
      <c r="C1" t="s">
        <v>27</v>
      </c>
    </row>
    <row r="2" spans="1:3" x14ac:dyDescent="0.25">
      <c r="A2" t="s">
        <v>21</v>
      </c>
      <c r="B2">
        <v>90</v>
      </c>
      <c r="C2">
        <v>100</v>
      </c>
    </row>
    <row r="3" spans="1:3" x14ac:dyDescent="0.25">
      <c r="A3" t="s">
        <v>22</v>
      </c>
      <c r="B3">
        <v>75</v>
      </c>
      <c r="C3">
        <v>50</v>
      </c>
    </row>
    <row r="4" spans="1:3" x14ac:dyDescent="0.25">
      <c r="A4" t="s">
        <v>23</v>
      </c>
      <c r="B4">
        <v>25</v>
      </c>
      <c r="C4">
        <v>40</v>
      </c>
    </row>
    <row r="5" spans="1:3" x14ac:dyDescent="0.25">
      <c r="A5" t="s">
        <v>24</v>
      </c>
      <c r="B5">
        <v>0</v>
      </c>
      <c r="C5">
        <v>5</v>
      </c>
    </row>
    <row r="6" spans="1:3" x14ac:dyDescent="0.25">
      <c r="A6" t="s">
        <v>25</v>
      </c>
      <c r="B6">
        <v>70</v>
      </c>
      <c r="C6">
        <v>0</v>
      </c>
    </row>
    <row r="7" spans="1:3" x14ac:dyDescent="0.25">
      <c r="A7" t="s">
        <v>26</v>
      </c>
      <c r="B7">
        <v>29</v>
      </c>
      <c r="C7">
        <v>500</v>
      </c>
    </row>
    <row r="8" spans="1:3" x14ac:dyDescent="0.25">
      <c r="A8" t="s">
        <v>21</v>
      </c>
      <c r="B8">
        <v>35</v>
      </c>
      <c r="C8">
        <v>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:B9"/>
    </sheetView>
  </sheetViews>
  <sheetFormatPr defaultRowHeight="15" x14ac:dyDescent="0.25"/>
  <cols>
    <col min="1" max="1" width="18.140625" bestFit="1" customWidth="1"/>
    <col min="2" max="2" width="12" bestFit="1" customWidth="1"/>
  </cols>
  <sheetData>
    <row r="1" spans="1:2" x14ac:dyDescent="0.25">
      <c r="A1" s="15" t="s">
        <v>64</v>
      </c>
      <c r="B1" t="s">
        <v>65</v>
      </c>
    </row>
    <row r="2" spans="1:2" x14ac:dyDescent="0.25">
      <c r="A2" s="16" t="s">
        <v>45</v>
      </c>
      <c r="B2" s="2">
        <v>110.1765</v>
      </c>
    </row>
    <row r="3" spans="1:2" x14ac:dyDescent="0.25">
      <c r="A3" s="16" t="s">
        <v>42</v>
      </c>
      <c r="B3" s="2">
        <v>27.940000000000005</v>
      </c>
    </row>
    <row r="4" spans="1:2" x14ac:dyDescent="0.25">
      <c r="A4" s="16" t="s">
        <v>43</v>
      </c>
      <c r="B4" s="2">
        <v>5.1974999999999998</v>
      </c>
    </row>
    <row r="5" spans="1:2" x14ac:dyDescent="0.25">
      <c r="A5" s="16" t="s">
        <v>38</v>
      </c>
      <c r="B5" s="2">
        <v>82.824000000000012</v>
      </c>
    </row>
    <row r="6" spans="1:2" x14ac:dyDescent="0.25">
      <c r="A6" s="16" t="s">
        <v>33</v>
      </c>
      <c r="B6" s="2">
        <v>8.1900000000000013</v>
      </c>
    </row>
    <row r="7" spans="1:2" x14ac:dyDescent="0.25">
      <c r="A7" s="16" t="s">
        <v>34</v>
      </c>
      <c r="B7" s="2">
        <v>38.96</v>
      </c>
    </row>
    <row r="8" spans="1:2" x14ac:dyDescent="0.25">
      <c r="A8" s="16" t="s">
        <v>53</v>
      </c>
      <c r="B8" s="2">
        <v>15.718500000000002</v>
      </c>
    </row>
    <row r="9" spans="1:2" x14ac:dyDescent="0.25">
      <c r="A9" s="16" t="s">
        <v>60</v>
      </c>
      <c r="B9" s="2">
        <v>289.00650000000002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pane ySplit="4" topLeftCell="A13" activePane="bottomLeft" state="frozen"/>
      <selection pane="bottomLeft" activeCell="H27" sqref="H27"/>
    </sheetView>
  </sheetViews>
  <sheetFormatPr defaultRowHeight="15" x14ac:dyDescent="0.25"/>
  <cols>
    <col min="1" max="1" width="25" bestFit="1" customWidth="1"/>
    <col min="2" max="2" width="18.140625" bestFit="1" customWidth="1"/>
    <col min="3" max="3" width="11.42578125" customWidth="1"/>
    <col min="4" max="4" width="10" customWidth="1"/>
    <col min="5" max="5" width="12.7109375" bestFit="1" customWidth="1"/>
    <col min="6" max="6" width="9.140625" style="11"/>
    <col min="8" max="8" width="15.85546875" bestFit="1" customWidth="1"/>
    <col min="10" max="10" width="18.28515625" customWidth="1"/>
  </cols>
  <sheetData>
    <row r="1" spans="1:11" ht="28.5" x14ac:dyDescent="0.45">
      <c r="A1" s="10" t="s">
        <v>66</v>
      </c>
      <c r="H1" s="13">
        <f ca="1">NOW()</f>
        <v>41561.869342824073</v>
      </c>
    </row>
    <row r="2" spans="1:11" x14ac:dyDescent="0.25">
      <c r="A2" s="8" t="s">
        <v>28</v>
      </c>
      <c r="B2">
        <v>20</v>
      </c>
      <c r="H2" s="14">
        <v>41559</v>
      </c>
    </row>
    <row r="3" spans="1:11" x14ac:dyDescent="0.25">
      <c r="H3" s="3">
        <v>0.65833333333333333</v>
      </c>
    </row>
    <row r="4" spans="1:11" x14ac:dyDescent="0.25">
      <c r="A4" s="9" t="s">
        <v>30</v>
      </c>
      <c r="B4" t="s">
        <v>29</v>
      </c>
      <c r="C4" t="s">
        <v>31</v>
      </c>
      <c r="D4" t="s">
        <v>32</v>
      </c>
      <c r="E4" t="s">
        <v>57</v>
      </c>
      <c r="F4" s="11" t="s">
        <v>58</v>
      </c>
      <c r="G4" t="s">
        <v>59</v>
      </c>
      <c r="H4" t="s">
        <v>63</v>
      </c>
      <c r="J4" t="s">
        <v>61</v>
      </c>
      <c r="K4" t="s">
        <v>62</v>
      </c>
    </row>
    <row r="5" spans="1:11" x14ac:dyDescent="0.25">
      <c r="A5" t="s">
        <v>44</v>
      </c>
      <c r="B5" t="s">
        <v>45</v>
      </c>
      <c r="C5">
        <v>5</v>
      </c>
      <c r="D5">
        <v>12.99</v>
      </c>
      <c r="E5" s="2">
        <f t="shared" ref="E5:E25" si="0">C5*D5</f>
        <v>64.95</v>
      </c>
      <c r="F5" s="11">
        <f t="shared" ref="F5:F25" si="1">VLOOKUP(B5,TaxRateTable,2,0)</f>
        <v>0.05</v>
      </c>
      <c r="G5" s="2">
        <f>E5*F5</f>
        <v>3.2475000000000005</v>
      </c>
      <c r="H5" s="2">
        <f>E5+G5</f>
        <v>68.197500000000005</v>
      </c>
      <c r="I5" s="2"/>
      <c r="J5" t="s">
        <v>45</v>
      </c>
      <c r="K5" s="12">
        <v>0.05</v>
      </c>
    </row>
    <row r="6" spans="1:11" x14ac:dyDescent="0.25">
      <c r="A6" t="s">
        <v>67</v>
      </c>
      <c r="B6" t="s">
        <v>45</v>
      </c>
      <c r="C6">
        <v>1</v>
      </c>
      <c r="D6">
        <v>21.99</v>
      </c>
      <c r="E6" s="2">
        <f t="shared" si="0"/>
        <v>21.99</v>
      </c>
      <c r="F6" s="11">
        <f t="shared" si="1"/>
        <v>0.05</v>
      </c>
      <c r="G6" s="2">
        <f t="shared" ref="G6:G25" si="2">E6*F6</f>
        <v>1.0994999999999999</v>
      </c>
      <c r="H6" s="2">
        <f t="shared" ref="H6:H25" si="3">E6+G6</f>
        <v>23.089499999999997</v>
      </c>
      <c r="I6" s="2"/>
      <c r="J6" t="s">
        <v>42</v>
      </c>
      <c r="K6" s="12">
        <v>0</v>
      </c>
    </row>
    <row r="7" spans="1:11" x14ac:dyDescent="0.25">
      <c r="A7" t="s">
        <v>46</v>
      </c>
      <c r="B7" t="s">
        <v>45</v>
      </c>
      <c r="C7">
        <v>1</v>
      </c>
      <c r="D7">
        <v>17.989999999999998</v>
      </c>
      <c r="E7" s="2">
        <f t="shared" si="0"/>
        <v>17.989999999999998</v>
      </c>
      <c r="F7" s="11">
        <f t="shared" si="1"/>
        <v>0.05</v>
      </c>
      <c r="G7" s="2">
        <f t="shared" si="2"/>
        <v>0.89949999999999997</v>
      </c>
      <c r="H7" s="2">
        <f t="shared" si="3"/>
        <v>18.889499999999998</v>
      </c>
      <c r="I7" s="2"/>
      <c r="J7" t="s">
        <v>38</v>
      </c>
      <c r="K7" s="12">
        <v>0.05</v>
      </c>
    </row>
    <row r="8" spans="1:11" x14ac:dyDescent="0.25">
      <c r="A8" t="s">
        <v>68</v>
      </c>
      <c r="B8" t="s">
        <v>42</v>
      </c>
      <c r="C8">
        <v>5</v>
      </c>
      <c r="D8">
        <v>3.99</v>
      </c>
      <c r="E8" s="2">
        <f t="shared" si="0"/>
        <v>19.950000000000003</v>
      </c>
      <c r="F8" s="11">
        <f t="shared" si="1"/>
        <v>0</v>
      </c>
      <c r="G8" s="2">
        <f t="shared" si="2"/>
        <v>0</v>
      </c>
      <c r="H8" s="2">
        <f t="shared" si="3"/>
        <v>19.950000000000003</v>
      </c>
      <c r="I8" s="2"/>
      <c r="J8" t="s">
        <v>33</v>
      </c>
      <c r="K8" s="12">
        <v>0.05</v>
      </c>
    </row>
    <row r="9" spans="1:11" x14ac:dyDescent="0.25">
      <c r="A9" t="s">
        <v>69</v>
      </c>
      <c r="B9" t="s">
        <v>42</v>
      </c>
      <c r="C9">
        <v>1</v>
      </c>
      <c r="D9">
        <v>7.99</v>
      </c>
      <c r="E9" s="2">
        <f t="shared" si="0"/>
        <v>7.99</v>
      </c>
      <c r="F9" s="11">
        <f t="shared" si="1"/>
        <v>0</v>
      </c>
      <c r="G9" s="2">
        <f t="shared" si="2"/>
        <v>0</v>
      </c>
      <c r="H9" s="2">
        <f t="shared" si="3"/>
        <v>7.99</v>
      </c>
      <c r="I9" s="2"/>
      <c r="J9" t="s">
        <v>34</v>
      </c>
      <c r="K9" s="12">
        <v>0</v>
      </c>
    </row>
    <row r="10" spans="1:11" x14ac:dyDescent="0.25">
      <c r="A10" t="s">
        <v>49</v>
      </c>
      <c r="B10" t="s">
        <v>43</v>
      </c>
      <c r="C10">
        <v>5</v>
      </c>
      <c r="D10">
        <v>0.99</v>
      </c>
      <c r="E10" s="2">
        <f t="shared" si="0"/>
        <v>4.95</v>
      </c>
      <c r="F10" s="11">
        <f t="shared" si="1"/>
        <v>0.05</v>
      </c>
      <c r="G10" s="2">
        <f t="shared" si="2"/>
        <v>0.24750000000000003</v>
      </c>
      <c r="H10" s="2">
        <f t="shared" si="3"/>
        <v>5.1974999999999998</v>
      </c>
      <c r="I10" s="2"/>
      <c r="J10" t="s">
        <v>53</v>
      </c>
      <c r="K10" s="12">
        <v>0.05</v>
      </c>
    </row>
    <row r="11" spans="1:11" x14ac:dyDescent="0.25">
      <c r="A11" t="s">
        <v>56</v>
      </c>
      <c r="B11" t="s">
        <v>38</v>
      </c>
      <c r="C11">
        <v>5</v>
      </c>
      <c r="D11">
        <v>6.99</v>
      </c>
      <c r="E11" s="2">
        <f t="shared" si="0"/>
        <v>34.950000000000003</v>
      </c>
      <c r="F11" s="11">
        <f t="shared" si="1"/>
        <v>0.05</v>
      </c>
      <c r="G11" s="2">
        <f t="shared" si="2"/>
        <v>1.7475000000000003</v>
      </c>
      <c r="H11" s="2">
        <f t="shared" si="3"/>
        <v>36.697500000000005</v>
      </c>
      <c r="I11" s="2"/>
      <c r="J11" t="s">
        <v>43</v>
      </c>
      <c r="K11" s="12">
        <v>0.05</v>
      </c>
    </row>
    <row r="12" spans="1:11" x14ac:dyDescent="0.25">
      <c r="A12" t="s">
        <v>55</v>
      </c>
      <c r="B12" t="s">
        <v>38</v>
      </c>
      <c r="C12">
        <v>3</v>
      </c>
      <c r="D12">
        <v>4.99</v>
      </c>
      <c r="E12" s="2">
        <f t="shared" si="0"/>
        <v>14.97</v>
      </c>
      <c r="F12" s="11">
        <f t="shared" si="1"/>
        <v>0.05</v>
      </c>
      <c r="G12" s="2">
        <f t="shared" si="2"/>
        <v>0.74850000000000005</v>
      </c>
      <c r="H12" s="2">
        <f t="shared" si="3"/>
        <v>15.718500000000001</v>
      </c>
      <c r="I12" s="2"/>
    </row>
    <row r="13" spans="1:11" x14ac:dyDescent="0.25">
      <c r="A13" t="s">
        <v>37</v>
      </c>
      <c r="B13" t="s">
        <v>38</v>
      </c>
      <c r="C13">
        <v>1</v>
      </c>
      <c r="D13">
        <v>12</v>
      </c>
      <c r="E13" s="2">
        <f t="shared" si="0"/>
        <v>12</v>
      </c>
      <c r="F13" s="11">
        <f t="shared" si="1"/>
        <v>0.05</v>
      </c>
      <c r="G13" s="2">
        <f t="shared" si="2"/>
        <v>0.60000000000000009</v>
      </c>
      <c r="H13" s="2">
        <f t="shared" si="3"/>
        <v>12.6</v>
      </c>
      <c r="I13" s="2"/>
    </row>
    <row r="14" spans="1:11" x14ac:dyDescent="0.25">
      <c r="A14" t="s">
        <v>50</v>
      </c>
      <c r="B14" t="s">
        <v>38</v>
      </c>
      <c r="C14">
        <v>2</v>
      </c>
      <c r="D14">
        <v>4.99</v>
      </c>
      <c r="E14" s="2">
        <f t="shared" si="0"/>
        <v>9.98</v>
      </c>
      <c r="F14" s="11">
        <f t="shared" si="1"/>
        <v>0.05</v>
      </c>
      <c r="G14" s="2">
        <f t="shared" si="2"/>
        <v>0.49900000000000005</v>
      </c>
      <c r="H14" s="2">
        <f t="shared" si="3"/>
        <v>10.479000000000001</v>
      </c>
      <c r="I14" s="2"/>
    </row>
    <row r="15" spans="1:11" x14ac:dyDescent="0.25">
      <c r="A15" t="s">
        <v>51</v>
      </c>
      <c r="B15" t="s">
        <v>38</v>
      </c>
      <c r="C15">
        <v>2</v>
      </c>
      <c r="D15">
        <v>3.49</v>
      </c>
      <c r="E15" s="2">
        <f t="shared" si="0"/>
        <v>6.98</v>
      </c>
      <c r="F15" s="11">
        <f t="shared" si="1"/>
        <v>0.05</v>
      </c>
      <c r="G15" s="2">
        <f t="shared" si="2"/>
        <v>0.34900000000000003</v>
      </c>
      <c r="H15" s="2">
        <f t="shared" si="3"/>
        <v>7.3290000000000006</v>
      </c>
      <c r="I15" s="2"/>
    </row>
    <row r="16" spans="1:11" x14ac:dyDescent="0.25">
      <c r="A16" s="9" t="s">
        <v>36</v>
      </c>
      <c r="B16" t="s">
        <v>33</v>
      </c>
      <c r="C16">
        <v>20</v>
      </c>
      <c r="D16">
        <v>0.39</v>
      </c>
      <c r="E16" s="2">
        <f t="shared" si="0"/>
        <v>7.8000000000000007</v>
      </c>
      <c r="F16" s="11">
        <f t="shared" si="1"/>
        <v>0.05</v>
      </c>
      <c r="G16" s="2">
        <f t="shared" si="2"/>
        <v>0.39000000000000007</v>
      </c>
      <c r="H16" s="2">
        <f t="shared" si="3"/>
        <v>8.1900000000000013</v>
      </c>
      <c r="I16" s="2"/>
    </row>
    <row r="17" spans="1:9" x14ac:dyDescent="0.25">
      <c r="A17" t="s">
        <v>39</v>
      </c>
      <c r="B17" t="s">
        <v>34</v>
      </c>
      <c r="C17">
        <v>10</v>
      </c>
      <c r="D17">
        <v>1.49</v>
      </c>
      <c r="E17" s="2">
        <f t="shared" si="0"/>
        <v>14.9</v>
      </c>
      <c r="F17" s="11">
        <f t="shared" si="1"/>
        <v>0</v>
      </c>
      <c r="G17" s="2">
        <f t="shared" si="2"/>
        <v>0</v>
      </c>
      <c r="H17" s="2">
        <f t="shared" si="3"/>
        <v>14.9</v>
      </c>
      <c r="I17" s="2"/>
    </row>
    <row r="18" spans="1:9" x14ac:dyDescent="0.25">
      <c r="A18" t="s">
        <v>41</v>
      </c>
      <c r="B18" t="s">
        <v>34</v>
      </c>
      <c r="C18">
        <v>1</v>
      </c>
      <c r="D18">
        <v>8</v>
      </c>
      <c r="E18" s="2">
        <f t="shared" si="0"/>
        <v>8</v>
      </c>
      <c r="F18" s="11">
        <f t="shared" si="1"/>
        <v>0</v>
      </c>
      <c r="G18" s="2">
        <f t="shared" si="2"/>
        <v>0</v>
      </c>
      <c r="H18" s="2">
        <f t="shared" si="3"/>
        <v>8</v>
      </c>
      <c r="I18" s="2"/>
    </row>
    <row r="19" spans="1:9" x14ac:dyDescent="0.25">
      <c r="A19" t="s">
        <v>48</v>
      </c>
      <c r="B19" t="s">
        <v>34</v>
      </c>
      <c r="C19">
        <v>2</v>
      </c>
      <c r="D19">
        <v>1.99</v>
      </c>
      <c r="E19" s="2">
        <f t="shared" si="0"/>
        <v>3.98</v>
      </c>
      <c r="F19" s="11">
        <f t="shared" si="1"/>
        <v>0</v>
      </c>
      <c r="G19" s="2">
        <f t="shared" si="2"/>
        <v>0</v>
      </c>
      <c r="H19" s="2">
        <f t="shared" si="3"/>
        <v>3.98</v>
      </c>
      <c r="I19" s="2"/>
    </row>
    <row r="20" spans="1:9" x14ac:dyDescent="0.25">
      <c r="A20" t="s">
        <v>40</v>
      </c>
      <c r="B20" t="s">
        <v>34</v>
      </c>
      <c r="C20">
        <v>3</v>
      </c>
      <c r="D20">
        <v>1.29</v>
      </c>
      <c r="E20" s="2">
        <f t="shared" si="0"/>
        <v>3.87</v>
      </c>
      <c r="F20" s="11">
        <f t="shared" si="1"/>
        <v>0</v>
      </c>
      <c r="G20" s="2">
        <f t="shared" si="2"/>
        <v>0</v>
      </c>
      <c r="H20" s="2">
        <f t="shared" si="3"/>
        <v>3.87</v>
      </c>
      <c r="I20" s="2"/>
    </row>
    <row r="21" spans="1:9" x14ac:dyDescent="0.25">
      <c r="A21" t="s">
        <v>35</v>
      </c>
      <c r="B21" t="s">
        <v>34</v>
      </c>
      <c r="C21">
        <v>2</v>
      </c>
      <c r="D21">
        <v>1.79</v>
      </c>
      <c r="E21" s="2">
        <f t="shared" si="0"/>
        <v>3.58</v>
      </c>
      <c r="F21" s="11">
        <f t="shared" si="1"/>
        <v>0</v>
      </c>
      <c r="G21" s="2">
        <f t="shared" si="2"/>
        <v>0</v>
      </c>
      <c r="H21" s="2">
        <f t="shared" si="3"/>
        <v>3.58</v>
      </c>
      <c r="I21" s="2"/>
    </row>
    <row r="22" spans="1:9" x14ac:dyDescent="0.25">
      <c r="A22" t="s">
        <v>70</v>
      </c>
      <c r="B22" t="s">
        <v>34</v>
      </c>
      <c r="C22">
        <v>5</v>
      </c>
      <c r="D22">
        <v>0.69</v>
      </c>
      <c r="E22" s="2">
        <f t="shared" si="0"/>
        <v>3.4499999999999997</v>
      </c>
      <c r="F22" s="11">
        <f t="shared" si="1"/>
        <v>0</v>
      </c>
      <c r="G22" s="2">
        <f t="shared" si="2"/>
        <v>0</v>
      </c>
      <c r="H22" s="2">
        <f t="shared" si="3"/>
        <v>3.4499999999999997</v>
      </c>
      <c r="I22" s="2"/>
    </row>
    <row r="23" spans="1:9" x14ac:dyDescent="0.25">
      <c r="A23" t="s">
        <v>47</v>
      </c>
      <c r="B23" t="s">
        <v>34</v>
      </c>
      <c r="C23">
        <v>2</v>
      </c>
      <c r="D23">
        <v>0.59</v>
      </c>
      <c r="E23" s="2">
        <f t="shared" si="0"/>
        <v>1.18</v>
      </c>
      <c r="F23" s="11">
        <f t="shared" si="1"/>
        <v>0</v>
      </c>
      <c r="G23" s="2">
        <f t="shared" si="2"/>
        <v>0</v>
      </c>
      <c r="H23" s="2">
        <f t="shared" si="3"/>
        <v>1.18</v>
      </c>
      <c r="I23" s="2"/>
    </row>
    <row r="24" spans="1:9" x14ac:dyDescent="0.25">
      <c r="A24" t="s">
        <v>54</v>
      </c>
      <c r="B24" t="s">
        <v>53</v>
      </c>
      <c r="C24">
        <v>2</v>
      </c>
      <c r="D24">
        <v>3.99</v>
      </c>
      <c r="E24" s="2">
        <f t="shared" si="0"/>
        <v>7.98</v>
      </c>
      <c r="F24" s="11">
        <f t="shared" si="1"/>
        <v>0.05</v>
      </c>
      <c r="G24" s="2">
        <f t="shared" si="2"/>
        <v>0.39900000000000002</v>
      </c>
      <c r="H24" s="2">
        <f t="shared" si="3"/>
        <v>8.3790000000000013</v>
      </c>
      <c r="I24" s="2"/>
    </row>
    <row r="25" spans="1:9" x14ac:dyDescent="0.25">
      <c r="A25" t="s">
        <v>52</v>
      </c>
      <c r="B25" t="s">
        <v>53</v>
      </c>
      <c r="C25">
        <v>1</v>
      </c>
      <c r="D25">
        <v>6.99</v>
      </c>
      <c r="E25" s="2">
        <f t="shared" si="0"/>
        <v>6.99</v>
      </c>
      <c r="F25" s="11">
        <f t="shared" si="1"/>
        <v>0.05</v>
      </c>
      <c r="G25" s="2">
        <f t="shared" si="2"/>
        <v>0.34950000000000003</v>
      </c>
      <c r="H25" s="2">
        <f t="shared" si="3"/>
        <v>7.3395000000000001</v>
      </c>
      <c r="I25" s="2"/>
    </row>
    <row r="27" spans="1:9" ht="21" x14ac:dyDescent="0.35">
      <c r="E27" s="17">
        <f>SUBTOTAL(9,E5:E26)</f>
        <v>278.43</v>
      </c>
      <c r="H27" s="17">
        <f>SUM(H5:H26)</f>
        <v>289.00650000000007</v>
      </c>
      <c r="I27" s="2"/>
    </row>
  </sheetData>
  <sortState ref="A5:G25">
    <sortCondition ref="B6"/>
  </sortState>
  <conditionalFormatting sqref="H5:H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{6A1D9D13-1196-400D-BD6A-AE6F6FEB705E}</x14:id>
        </ext>
      </extLst>
    </cfRule>
  </conditionalFormatting>
  <pageMargins left="0.7" right="0.7" top="0.75" bottom="0.75" header="0.3" footer="0.3"/>
  <ignoredErrors>
    <ignoredError sqref="F5:F2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1D9D13-1196-400D-BD6A-AE6F6FEB70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Autofill</vt:lpstr>
      <vt:lpstr>forumlas</vt:lpstr>
      <vt:lpstr>Sum function</vt:lpstr>
      <vt:lpstr>Chart</vt:lpstr>
      <vt:lpstr>Pivot Chart</vt:lpstr>
      <vt:lpstr>Thanksgiving List</vt:lpstr>
      <vt:lpstr>TaxRateTable</vt:lpstr>
      <vt:lpstr>ThanksgivingShoppingList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</cp:lastModifiedBy>
  <dcterms:created xsi:type="dcterms:W3CDTF">2013-10-12T14:15:49Z</dcterms:created>
  <dcterms:modified xsi:type="dcterms:W3CDTF">2013-10-15T00:52:00Z</dcterms:modified>
</cp:coreProperties>
</file>