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pivotTables/pivotTable1.xml" ContentType="application/vnd.openxmlformats-officedocument.spreadsheetml.pivotTab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File Manager Tr SyncG550\01 Excel\01 Continuing Education Intermediate Excel\"/>
    </mc:Choice>
  </mc:AlternateContent>
  <bookViews>
    <workbookView xWindow="720" yWindow="315" windowWidth="17955" windowHeight="11790" activeTab="2"/>
  </bookViews>
  <sheets>
    <sheet name="Data Source" sheetId="1" r:id="rId1"/>
    <sheet name="Pivot Chart" sheetId="4" r:id="rId2"/>
    <sheet name="Gantt Chart" sheetId="2" r:id="rId3"/>
    <sheet name="vlookup" sheetId="3" r:id="rId4"/>
    <sheet name="Time and Date" sheetId="5" r:id="rId5"/>
  </sheets>
  <definedNames>
    <definedName name="_xlnm._FilterDatabase" localSheetId="0" hidden="1">'Data Source'!$A$6:$G$12</definedName>
    <definedName name="Inventory">'Data Source'!$A$6:$G$12</definedName>
    <definedName name="TrafficLightTable">vlookup!$C$1:$F$5</definedName>
  </definedNames>
  <calcPr calcId="152511"/>
  <pivotCaches>
    <pivotCache cacheId="0" r:id="rId6"/>
  </pivotCaches>
</workbook>
</file>

<file path=xl/calcChain.xml><?xml version="1.0" encoding="utf-8"?>
<calcChain xmlns="http://schemas.openxmlformats.org/spreadsheetml/2006/main">
  <c r="F4" i="2" l="1"/>
  <c r="F5" i="2"/>
  <c r="F6" i="2"/>
  <c r="F7" i="2"/>
  <c r="F8" i="2"/>
  <c r="F9" i="2"/>
  <c r="F10" i="2"/>
  <c r="F2" i="2"/>
  <c r="E10" i="2"/>
  <c r="E9" i="2"/>
  <c r="E8" i="2"/>
  <c r="E7" i="2"/>
  <c r="E6" i="2"/>
  <c r="E5" i="2"/>
  <c r="E4" i="2"/>
  <c r="E2" i="2"/>
  <c r="E3" i="2"/>
  <c r="F3" i="2" s="1"/>
  <c r="A2" i="5" l="1"/>
  <c r="F9" i="1"/>
  <c r="G8" i="1"/>
  <c r="G9" i="1"/>
  <c r="G10" i="1"/>
  <c r="G11" i="1"/>
  <c r="G12" i="1"/>
  <c r="G7" i="1"/>
  <c r="F8" i="1"/>
  <c r="F10" i="1"/>
  <c r="F11" i="1"/>
  <c r="F12" i="1"/>
  <c r="F7" i="1"/>
  <c r="C7" i="1"/>
  <c r="C8" i="1"/>
  <c r="C9" i="1"/>
  <c r="C10" i="1"/>
  <c r="C11" i="1"/>
  <c r="C12" i="1"/>
  <c r="G10" i="3"/>
  <c r="G11" i="3"/>
  <c r="G12" i="3"/>
  <c r="G13" i="3"/>
  <c r="G14" i="3"/>
  <c r="G15" i="3"/>
  <c r="G16" i="3"/>
  <c r="G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F9" i="3"/>
  <c r="E9" i="3"/>
  <c r="D10" i="3"/>
  <c r="D11" i="3"/>
  <c r="D12" i="3"/>
  <c r="D13" i="3"/>
  <c r="D14" i="3"/>
  <c r="D15" i="3"/>
  <c r="D16" i="3"/>
  <c r="D9" i="3"/>
  <c r="D9" i="2"/>
  <c r="D10" i="2"/>
  <c r="D7" i="2"/>
  <c r="D6" i="2"/>
  <c r="D2" i="2"/>
  <c r="D4" i="2"/>
  <c r="D5" i="2"/>
  <c r="D8" i="2"/>
  <c r="D3" i="2"/>
</calcChain>
</file>

<file path=xl/sharedStrings.xml><?xml version="1.0" encoding="utf-8"?>
<sst xmlns="http://schemas.openxmlformats.org/spreadsheetml/2006/main" count="71" uniqueCount="52">
  <si>
    <t>Item</t>
  </si>
  <si>
    <t>Day 1</t>
  </si>
  <si>
    <t>groceries</t>
  </si>
  <si>
    <t>shirt</t>
  </si>
  <si>
    <t>gas</t>
  </si>
  <si>
    <t>Task</t>
  </si>
  <si>
    <t>Start Date</t>
  </si>
  <si>
    <t>End Date</t>
  </si>
  <si>
    <t>Excavation</t>
  </si>
  <si>
    <t>Concrete</t>
  </si>
  <si>
    <t>Framing</t>
  </si>
  <si>
    <t>Painting</t>
  </si>
  <si>
    <t>Duration</t>
  </si>
  <si>
    <t>Permits</t>
  </si>
  <si>
    <t>Plumbing</t>
  </si>
  <si>
    <t>Wiring</t>
  </si>
  <si>
    <t>Landscape</t>
  </si>
  <si>
    <t>Pool</t>
  </si>
  <si>
    <t>Action</t>
  </si>
  <si>
    <t>red</t>
  </si>
  <si>
    <t>yellow</t>
  </si>
  <si>
    <t>green</t>
  </si>
  <si>
    <t>stop</t>
  </si>
  <si>
    <t>go</t>
  </si>
  <si>
    <t>orange</t>
  </si>
  <si>
    <t>yield</t>
  </si>
  <si>
    <t>well done!</t>
  </si>
  <si>
    <t>Ticket?</t>
  </si>
  <si>
    <t>Yes</t>
  </si>
  <si>
    <t>Points</t>
  </si>
  <si>
    <t>Color</t>
  </si>
  <si>
    <t>does not apply</t>
  </si>
  <si>
    <t>Ticket and Points</t>
  </si>
  <si>
    <t>Day 3</t>
  </si>
  <si>
    <t>Day 2</t>
  </si>
  <si>
    <t>Duplicates</t>
  </si>
  <si>
    <t>Threshold value</t>
  </si>
  <si>
    <t>Maximum</t>
  </si>
  <si>
    <t>Row Labels</t>
  </si>
  <si>
    <t>Grand Total</t>
  </si>
  <si>
    <t>Sum of Day 1</t>
  </si>
  <si>
    <t>Sum of Day 2</t>
  </si>
  <si>
    <t>Sum of Day 3</t>
  </si>
  <si>
    <t>CTRL + ;</t>
  </si>
  <si>
    <t>CTRL + SHIFT + ;</t>
  </si>
  <si>
    <t>Shortcut</t>
  </si>
  <si>
    <t>Result</t>
  </si>
  <si>
    <t>Data Source for Pivot Table</t>
  </si>
  <si>
    <t>Percent Change 
(Day2toDay3)</t>
  </si>
  <si>
    <t>Traffic Light</t>
  </si>
  <si>
    <r>
      <t>End Date</t>
    </r>
    <r>
      <rPr>
        <sz val="11"/>
        <color theme="1"/>
        <rFont val="Calibri"/>
        <family val="2"/>
        <scheme val="minor"/>
      </rPr>
      <t>, if no weekends are worked</t>
    </r>
  </si>
  <si>
    <r>
      <t>Duration</t>
    </r>
    <r>
      <rPr>
        <sz val="11"/>
        <color theme="1"/>
        <rFont val="Calibri"/>
        <family val="2"/>
        <scheme val="minor"/>
      </rPr>
      <t>, if no weekends are worked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</si>
</sst>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 m/d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F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theme="1"/>
      <name val="Calibri"/>
      <family val="2"/>
      <scheme val="minor"/>
    </font>
    <font>
      <sz val="11"/>
      <color rgb="FF0000E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NumberFormat="1"/>
    <xf numFmtId="14" fontId="0" fillId="0" borderId="0" xfId="0" applyNumberFormat="1"/>
    <xf numFmtId="164" fontId="0" fillId="0" borderId="0" xfId="0" applyNumberFormat="1"/>
    <xf numFmtId="0" fontId="0" fillId="2" borderId="0" xfId="0" applyFill="1"/>
    <xf numFmtId="0" fontId="2" fillId="0" borderId="0" xfId="0" applyFont="1"/>
    <xf numFmtId="9" fontId="0" fillId="0" borderId="0" xfId="1" applyFont="1"/>
    <xf numFmtId="0" fontId="0" fillId="0" borderId="0" xfId="0" pivotButton="1"/>
    <xf numFmtId="0" fontId="0" fillId="0" borderId="0" xfId="0" applyAlignment="1">
      <alignment horizontal="left"/>
    </xf>
    <xf numFmtId="22" fontId="0" fillId="0" borderId="0" xfId="0" applyNumberFormat="1"/>
    <xf numFmtId="18" fontId="0" fillId="0" borderId="0" xfId="0" applyNumberFormat="1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4" fillId="0" borderId="0" xfId="0" applyFont="1"/>
    <xf numFmtId="0" fontId="0" fillId="0" borderId="0" xfId="0" applyAlignment="1">
      <alignment horizontal="center" wrapText="1"/>
    </xf>
    <xf numFmtId="0" fontId="3" fillId="0" borderId="0" xfId="0" applyFont="1"/>
    <xf numFmtId="0" fontId="3" fillId="0" borderId="0" xfId="0" applyFont="1" applyAlignment="1">
      <alignment horizontal="center" wrapText="1"/>
    </xf>
    <xf numFmtId="0" fontId="3" fillId="2" borderId="0" xfId="0" applyFont="1" applyFill="1"/>
    <xf numFmtId="164" fontId="5" fillId="0" borderId="0" xfId="0" applyNumberFormat="1" applyFont="1"/>
    <xf numFmtId="0" fontId="5" fillId="0" borderId="0" xfId="0" applyFont="1"/>
  </cellXfs>
  <cellStyles count="2">
    <cellStyle name="Normal" xfId="0" builtinId="0"/>
    <cellStyle name="Percent" xfId="1" builtinId="5"/>
  </cellStyles>
  <dxfs count="4">
    <dxf>
      <fill>
        <patternFill>
          <bgColor rgb="FFFF0000"/>
        </patternFill>
      </fill>
    </dxf>
    <dxf>
      <fill>
        <patternFill>
          <bgColor rgb="FFFFC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colors>
    <mruColors>
      <color rgb="FF0000E1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Inventory</a:t>
            </a:r>
          </a:p>
        </c:rich>
      </c:tx>
      <c:layout/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'Data Source'!$B$6</c:f>
              <c:strCache>
                <c:ptCount val="1"/>
                <c:pt idx="0">
                  <c:v>Day 1</c:v>
                </c:pt>
              </c:strCache>
            </c:strRef>
          </c:tx>
          <c:invertIfNegative val="0"/>
          <c:cat>
            <c:strRef>
              <c:f>'Data Source'!$A$7:$A$12</c:f>
              <c:strCache>
                <c:ptCount val="6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shirt</c:v>
                </c:pt>
                <c:pt idx="4">
                  <c:v>shirt</c:v>
                </c:pt>
                <c:pt idx="5">
                  <c:v>groceries</c:v>
                </c:pt>
              </c:strCache>
            </c:strRef>
          </c:cat>
          <c:val>
            <c:numRef>
              <c:f>'Data Source'!$B$7:$B$12</c:f>
              <c:numCache>
                <c:formatCode>General</c:formatCode>
                <c:ptCount val="6"/>
                <c:pt idx="0">
                  <c:v>50</c:v>
                </c:pt>
                <c:pt idx="1">
                  <c:v>75</c:v>
                </c:pt>
                <c:pt idx="2">
                  <c:v>80</c:v>
                </c:pt>
                <c:pt idx="3">
                  <c:v>70</c:v>
                </c:pt>
                <c:pt idx="4">
                  <c:v>50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718096"/>
        <c:axId val="265716920"/>
      </c:barChart>
      <c:catAx>
        <c:axId val="2657180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5716920"/>
        <c:crosses val="autoZero"/>
        <c:auto val="1"/>
        <c:lblAlgn val="ctr"/>
        <c:lblOffset val="100"/>
        <c:noMultiLvlLbl val="0"/>
      </c:catAx>
      <c:valAx>
        <c:axId val="265716920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5718096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Inventory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tx>
            <c:strRef>
              <c:f>'Data Source'!$B$6</c:f>
              <c:strCache>
                <c:ptCount val="1"/>
                <c:pt idx="0">
                  <c:v>Day 1</c:v>
                </c:pt>
              </c:strCache>
            </c:strRef>
          </c:tx>
          <c:dLbls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'Data Source'!$A$7:$A$12</c:f>
              <c:strCache>
                <c:ptCount val="6"/>
                <c:pt idx="0">
                  <c:v>groceries</c:v>
                </c:pt>
                <c:pt idx="1">
                  <c:v>shirt</c:v>
                </c:pt>
                <c:pt idx="2">
                  <c:v>gas</c:v>
                </c:pt>
                <c:pt idx="3">
                  <c:v>shirt</c:v>
                </c:pt>
                <c:pt idx="4">
                  <c:v>shirt</c:v>
                </c:pt>
                <c:pt idx="5">
                  <c:v>groceries</c:v>
                </c:pt>
              </c:strCache>
            </c:strRef>
          </c:cat>
          <c:val>
            <c:numRef>
              <c:f>'Data Source'!$B$7:$B$12</c:f>
              <c:numCache>
                <c:formatCode>General</c:formatCode>
                <c:ptCount val="6"/>
                <c:pt idx="0">
                  <c:v>50</c:v>
                </c:pt>
                <c:pt idx="1">
                  <c:v>75</c:v>
                </c:pt>
                <c:pt idx="2">
                  <c:v>80</c:v>
                </c:pt>
                <c:pt idx="3">
                  <c:v>70</c:v>
                </c:pt>
                <c:pt idx="4">
                  <c:v>50</c:v>
                </c:pt>
                <c:pt idx="5">
                  <c:v>35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[Intermediate Excel 7-26-2014.xlsx]Pivot Chart!PivotTable1</c:name>
    <c:fmtId val="0"/>
  </c:pivotSource>
  <c:chart>
    <c:autoTitleDeleted val="0"/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  <c:pivotFmt>
        <c:idx val="3"/>
        <c:marker>
          <c:symbol val="none"/>
        </c:marke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'Pivot Chart'!$B$3</c:f>
              <c:strCache>
                <c:ptCount val="1"/>
                <c:pt idx="0">
                  <c:v>Sum of Day 1</c:v>
                </c:pt>
              </c:strCache>
            </c:strRef>
          </c:tx>
          <c:invertIfNegative val="0"/>
          <c:cat>
            <c:strRef>
              <c:f>'Pivot Chart'!$A$4:$A$7</c:f>
              <c:strCache>
                <c:ptCount val="3"/>
                <c:pt idx="0">
                  <c:v>gas</c:v>
                </c:pt>
                <c:pt idx="1">
                  <c:v>groceries</c:v>
                </c:pt>
                <c:pt idx="2">
                  <c:v>shirt</c:v>
                </c:pt>
              </c:strCache>
            </c:strRef>
          </c:cat>
          <c:val>
            <c:numRef>
              <c:f>'Pivot Chart'!$B$4:$B$7</c:f>
              <c:numCache>
                <c:formatCode>General</c:formatCode>
                <c:ptCount val="3"/>
                <c:pt idx="0">
                  <c:v>80</c:v>
                </c:pt>
                <c:pt idx="1">
                  <c:v>85</c:v>
                </c:pt>
                <c:pt idx="2">
                  <c:v>195</c:v>
                </c:pt>
              </c:numCache>
            </c:numRef>
          </c:val>
        </c:ser>
        <c:ser>
          <c:idx val="1"/>
          <c:order val="1"/>
          <c:tx>
            <c:strRef>
              <c:f>'Pivot Chart'!$C$3</c:f>
              <c:strCache>
                <c:ptCount val="1"/>
                <c:pt idx="0">
                  <c:v>Sum of Day 2</c:v>
                </c:pt>
              </c:strCache>
            </c:strRef>
          </c:tx>
          <c:invertIfNegative val="0"/>
          <c:cat>
            <c:strRef>
              <c:f>'Pivot Chart'!$A$4:$A$7</c:f>
              <c:strCache>
                <c:ptCount val="3"/>
                <c:pt idx="0">
                  <c:v>gas</c:v>
                </c:pt>
                <c:pt idx="1">
                  <c:v>groceries</c:v>
                </c:pt>
                <c:pt idx="2">
                  <c:v>shirt</c:v>
                </c:pt>
              </c:strCache>
            </c:strRef>
          </c:cat>
          <c:val>
            <c:numRef>
              <c:f>'Pivot Chart'!$C$4:$C$7</c:f>
              <c:numCache>
                <c:formatCode>General</c:formatCode>
                <c:ptCount val="3"/>
                <c:pt idx="0">
                  <c:v>20</c:v>
                </c:pt>
                <c:pt idx="1">
                  <c:v>26</c:v>
                </c:pt>
                <c:pt idx="2">
                  <c:v>49</c:v>
                </c:pt>
              </c:numCache>
            </c:numRef>
          </c:val>
        </c:ser>
        <c:ser>
          <c:idx val="2"/>
          <c:order val="2"/>
          <c:tx>
            <c:strRef>
              <c:f>'Pivot Chart'!$D$3</c:f>
              <c:strCache>
                <c:ptCount val="1"/>
                <c:pt idx="0">
                  <c:v>Sum of Day 3</c:v>
                </c:pt>
              </c:strCache>
            </c:strRef>
          </c:tx>
          <c:invertIfNegative val="0"/>
          <c:cat>
            <c:strRef>
              <c:f>'Pivot Chart'!$A$4:$A$7</c:f>
              <c:strCache>
                <c:ptCount val="3"/>
                <c:pt idx="0">
                  <c:v>gas</c:v>
                </c:pt>
                <c:pt idx="1">
                  <c:v>groceries</c:v>
                </c:pt>
                <c:pt idx="2">
                  <c:v>shirt</c:v>
                </c:pt>
              </c:strCache>
            </c:strRef>
          </c:cat>
          <c:val>
            <c:numRef>
              <c:f>'Pivot Chart'!$D$4:$D$7</c:f>
              <c:numCache>
                <c:formatCode>General</c:formatCode>
                <c:ptCount val="3"/>
                <c:pt idx="0">
                  <c:v>40</c:v>
                </c:pt>
                <c:pt idx="1">
                  <c:v>145</c:v>
                </c:pt>
                <c:pt idx="2">
                  <c:v>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65714568"/>
        <c:axId val="265719664"/>
      </c:barChart>
      <c:catAx>
        <c:axId val="26571456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265719664"/>
        <c:crosses val="autoZero"/>
        <c:auto val="1"/>
        <c:lblAlgn val="ctr"/>
        <c:lblOffset val="100"/>
        <c:noMultiLvlLbl val="0"/>
      </c:catAx>
      <c:valAx>
        <c:axId val="265719664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265714568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New House</a:t>
            </a:r>
          </a:p>
        </c:rich>
      </c:tx>
      <c:layout/>
      <c:overlay val="0"/>
    </c:title>
    <c:autoTitleDeleted val="0"/>
    <c:plotArea>
      <c:layout/>
      <c:barChart>
        <c:barDir val="bar"/>
        <c:grouping val="stacked"/>
        <c:varyColors val="0"/>
        <c:ser>
          <c:idx val="0"/>
          <c:order val="0"/>
          <c:tx>
            <c:strRef>
              <c:f>'Gantt Chart'!$B$1</c:f>
              <c:strCache>
                <c:ptCount val="1"/>
                <c:pt idx="0">
                  <c:v>Start Date</c:v>
                </c:pt>
              </c:strCache>
            </c:strRef>
          </c:tx>
          <c:spPr>
            <a:noFill/>
          </c:spPr>
          <c:invertIfNegative val="0"/>
          <c:cat>
            <c:strRef>
              <c:f>'Gantt Chart'!$A$2:$A$10</c:f>
              <c:strCache>
                <c:ptCount val="9"/>
                <c:pt idx="0">
                  <c:v>Permits</c:v>
                </c:pt>
                <c:pt idx="1">
                  <c:v>Excavation</c:v>
                </c:pt>
                <c:pt idx="2">
                  <c:v>Concrete</c:v>
                </c:pt>
                <c:pt idx="3">
                  <c:v>Framing</c:v>
                </c:pt>
                <c:pt idx="4">
                  <c:v>Plumbing</c:v>
                </c:pt>
                <c:pt idx="5">
                  <c:v>Wiring</c:v>
                </c:pt>
                <c:pt idx="6">
                  <c:v>Painting</c:v>
                </c:pt>
                <c:pt idx="7">
                  <c:v>Pool</c:v>
                </c:pt>
                <c:pt idx="8">
                  <c:v>Landscape</c:v>
                </c:pt>
              </c:strCache>
            </c:strRef>
          </c:cat>
          <c:val>
            <c:numRef>
              <c:f>'Gantt Chart'!$B$2:$B$10</c:f>
              <c:numCache>
                <c:formatCode>ddd\ m/d</c:formatCode>
                <c:ptCount val="9"/>
                <c:pt idx="0">
                  <c:v>41707</c:v>
                </c:pt>
                <c:pt idx="1">
                  <c:v>41744</c:v>
                </c:pt>
                <c:pt idx="2">
                  <c:v>41764</c:v>
                </c:pt>
                <c:pt idx="3">
                  <c:v>41774</c:v>
                </c:pt>
                <c:pt idx="4">
                  <c:v>41798</c:v>
                </c:pt>
                <c:pt idx="5">
                  <c:v>41805</c:v>
                </c:pt>
                <c:pt idx="6">
                  <c:v>41821</c:v>
                </c:pt>
                <c:pt idx="7">
                  <c:v>41827</c:v>
                </c:pt>
                <c:pt idx="8">
                  <c:v>41835</c:v>
                </c:pt>
              </c:numCache>
            </c:numRef>
          </c:val>
        </c:ser>
        <c:ser>
          <c:idx val="1"/>
          <c:order val="1"/>
          <c:tx>
            <c:strRef>
              <c:f>'Gantt Chart'!$C$1</c:f>
              <c:strCache>
                <c:ptCount val="1"/>
                <c:pt idx="0">
                  <c:v>Duration</c:v>
                </c:pt>
              </c:strCache>
            </c:strRef>
          </c:tx>
          <c:invertIfNegative val="0"/>
          <c:cat>
            <c:strRef>
              <c:f>'Gantt Chart'!$A$2:$A$10</c:f>
              <c:strCache>
                <c:ptCount val="9"/>
                <c:pt idx="0">
                  <c:v>Permits</c:v>
                </c:pt>
                <c:pt idx="1">
                  <c:v>Excavation</c:v>
                </c:pt>
                <c:pt idx="2">
                  <c:v>Concrete</c:v>
                </c:pt>
                <c:pt idx="3">
                  <c:v>Framing</c:v>
                </c:pt>
                <c:pt idx="4">
                  <c:v>Plumbing</c:v>
                </c:pt>
                <c:pt idx="5">
                  <c:v>Wiring</c:v>
                </c:pt>
                <c:pt idx="6">
                  <c:v>Painting</c:v>
                </c:pt>
                <c:pt idx="7">
                  <c:v>Pool</c:v>
                </c:pt>
                <c:pt idx="8">
                  <c:v>Landscape</c:v>
                </c:pt>
              </c:strCache>
            </c:strRef>
          </c:cat>
          <c:val>
            <c:numRef>
              <c:f>'Gantt Chart'!$F$2:$F$10</c:f>
              <c:numCache>
                <c:formatCode>General</c:formatCode>
                <c:ptCount val="9"/>
                <c:pt idx="0">
                  <c:v>41</c:v>
                </c:pt>
                <c:pt idx="1">
                  <c:v>14</c:v>
                </c:pt>
                <c:pt idx="2">
                  <c:v>5</c:v>
                </c:pt>
                <c:pt idx="3">
                  <c:v>30</c:v>
                </c:pt>
                <c:pt idx="4">
                  <c:v>30</c:v>
                </c:pt>
                <c:pt idx="5">
                  <c:v>10</c:v>
                </c:pt>
                <c:pt idx="6">
                  <c:v>11</c:v>
                </c:pt>
                <c:pt idx="7">
                  <c:v>9</c:v>
                </c:pt>
                <c:pt idx="8">
                  <c:v>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62750776"/>
        <c:axId val="262751168"/>
      </c:barChart>
      <c:catAx>
        <c:axId val="262750776"/>
        <c:scaling>
          <c:orientation val="maxMin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b="1"/>
            </a:pPr>
            <a:endParaRPr lang="en-US"/>
          </a:p>
        </c:txPr>
        <c:crossAx val="262751168"/>
        <c:crosses val="autoZero"/>
        <c:auto val="1"/>
        <c:lblAlgn val="ctr"/>
        <c:lblOffset val="100"/>
        <c:noMultiLvlLbl val="0"/>
      </c:catAx>
      <c:valAx>
        <c:axId val="262751168"/>
        <c:scaling>
          <c:orientation val="minMax"/>
          <c:min val="41707"/>
        </c:scaling>
        <c:delete val="0"/>
        <c:axPos val="t"/>
        <c:majorGridlines/>
        <c:numFmt formatCode="ddd\ m/d" sourceLinked="1"/>
        <c:majorTickMark val="out"/>
        <c:minorTickMark val="cross"/>
        <c:tickLblPos val="nextTo"/>
        <c:txPr>
          <a:bodyPr/>
          <a:lstStyle/>
          <a:p>
            <a:pPr>
              <a:defRPr sz="700" b="1"/>
            </a:pPr>
            <a:endParaRPr lang="en-US"/>
          </a:p>
        </c:txPr>
        <c:crossAx val="262750776"/>
        <c:crosses val="autoZero"/>
        <c:crossBetween val="between"/>
        <c:majorUnit val="7"/>
        <c:minorUnit val="1"/>
      </c:valAx>
      <c:spPr>
        <a:noFill/>
        <a:ln w="25400">
          <a:noFill/>
        </a:ln>
      </c:spPr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566057</xdr:colOff>
      <xdr:row>13</xdr:row>
      <xdr:rowOff>152399</xdr:rowOff>
    </xdr:from>
    <xdr:to>
      <xdr:col>9</xdr:col>
      <xdr:colOff>542244</xdr:colOff>
      <xdr:row>26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115765</xdr:colOff>
      <xdr:row>14</xdr:row>
      <xdr:rowOff>80596</xdr:rowOff>
    </xdr:from>
    <xdr:to>
      <xdr:col>5</xdr:col>
      <xdr:colOff>366346</xdr:colOff>
      <xdr:row>26</xdr:row>
      <xdr:rowOff>175845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190500</xdr:colOff>
      <xdr:row>12</xdr:row>
      <xdr:rowOff>119062</xdr:rowOff>
    </xdr:from>
    <xdr:to>
      <xdr:col>10</xdr:col>
      <xdr:colOff>495300</xdr:colOff>
      <xdr:row>27</xdr:row>
      <xdr:rowOff>4762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209549</xdr:colOff>
      <xdr:row>11</xdr:row>
      <xdr:rowOff>69850</xdr:rowOff>
    </xdr:from>
    <xdr:to>
      <xdr:col>11</xdr:col>
      <xdr:colOff>527537</xdr:colOff>
      <xdr:row>27</xdr:row>
      <xdr:rowOff>31752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0.8229</cdr:x>
      <cdr:y>0.27832</cdr:y>
    </cdr:from>
    <cdr:to>
      <cdr:x>0.95534</cdr:x>
      <cdr:y>0.49547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7020526" y="837711"/>
          <a:ext cx="1129945" cy="653607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>
            <a:lumMod val="95000"/>
          </a:schemeClr>
        </a:solidFill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800"/>
            <a:t>Paint 2,000</a:t>
          </a:r>
        </a:p>
        <a:p xmlns:a="http://schemas.openxmlformats.org/drawingml/2006/main">
          <a:r>
            <a:rPr lang="en-US" sz="800"/>
            <a:t>Framing</a:t>
          </a:r>
          <a:r>
            <a:rPr lang="en-US" sz="800" baseline="0"/>
            <a:t> 10,000</a:t>
          </a:r>
        </a:p>
        <a:p xmlns:a="http://schemas.openxmlformats.org/drawingml/2006/main">
          <a:r>
            <a:rPr lang="en-US" sz="800" baseline="0"/>
            <a:t>Concrete 12,000</a:t>
          </a:r>
        </a:p>
        <a:p xmlns:a="http://schemas.openxmlformats.org/drawingml/2006/main">
          <a:r>
            <a:rPr lang="en-US" sz="800" baseline="0"/>
            <a:t>Excavation 2,000</a:t>
          </a:r>
          <a:endParaRPr lang="en-US" sz="800"/>
        </a:p>
      </cdr:txBody>
    </cdr:sp>
  </cdr:relSizeAnchor>
</c:userShape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NCC" refreshedDate="41846.634305208332" createdVersion="4" refreshedVersion="4" minRefreshableVersion="3" recordCount="6">
  <cacheSource type="worksheet">
    <worksheetSource ref="A6:G12" sheet="Data Source"/>
  </cacheSource>
  <cacheFields count="7">
    <cacheField name="Item" numFmtId="0">
      <sharedItems count="3">
        <s v="groceries"/>
        <s v="shirt"/>
        <s v="gas"/>
      </sharedItems>
    </cacheField>
    <cacheField name="Day 1" numFmtId="0">
      <sharedItems containsSemiMixedTypes="0" containsString="0" containsNumber="1" containsInteger="1" minValue="35" maxValue="80"/>
    </cacheField>
    <cacheField name="Duplicates" numFmtId="0">
      <sharedItems containsSemiMixedTypes="0" containsString="0" containsNumber="1" containsInteger="1" minValue="1" maxValue="3"/>
    </cacheField>
    <cacheField name="Day 2" numFmtId="0">
      <sharedItems containsSemiMixedTypes="0" containsString="0" containsNumber="1" containsInteger="1" minValue="5" maxValue="21"/>
    </cacheField>
    <cacheField name="Day 3" numFmtId="0">
      <sharedItems containsSemiMixedTypes="0" containsString="0" containsNumber="1" containsInteger="1" minValue="6" maxValue="100"/>
    </cacheField>
    <cacheField name="Maximum" numFmtId="0">
      <sharedItems containsSemiMixedTypes="0" containsString="0" containsNumber="1" containsInteger="1" minValue="12" maxValue="100"/>
    </cacheField>
    <cacheField name="PctChange(Day2toDay3)" numFmtId="9">
      <sharedItems containsSemiMixedTypes="0" containsString="0" containsNumber="1" minValue="-0.92" maxValue="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">
  <r>
    <x v="0"/>
    <n v="50"/>
    <n v="2"/>
    <n v="5"/>
    <n v="100"/>
    <n v="100"/>
    <n v="1"/>
  </r>
  <r>
    <x v="1"/>
    <n v="75"/>
    <n v="3"/>
    <n v="12"/>
    <n v="6"/>
    <n v="12"/>
    <n v="-0.92"/>
  </r>
  <r>
    <x v="2"/>
    <n v="80"/>
    <n v="1"/>
    <n v="20"/>
    <n v="40"/>
    <n v="40"/>
    <n v="-0.5"/>
  </r>
  <r>
    <x v="1"/>
    <n v="70"/>
    <n v="3"/>
    <n v="17"/>
    <n v="21"/>
    <n v="21"/>
    <n v="-0.7"/>
  </r>
  <r>
    <x v="1"/>
    <n v="50"/>
    <n v="3"/>
    <n v="20"/>
    <n v="15"/>
    <n v="20"/>
    <n v="-0.7"/>
  </r>
  <r>
    <x v="0"/>
    <n v="35"/>
    <n v="2"/>
    <n v="21"/>
    <n v="45"/>
    <n v="45"/>
    <n v="0.285714285714285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0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 chartFormat="1">
  <location ref="A3:D7" firstHeaderRow="0" firstDataRow="1" firstDataCol="1"/>
  <pivotFields count="7">
    <pivotField axis="axisRow" showAll="0">
      <items count="4">
        <item x="2"/>
        <item x="0"/>
        <item x="1"/>
        <item t="default"/>
      </items>
    </pivotField>
    <pivotField dataField="1" showAll="0"/>
    <pivotField showAll="0"/>
    <pivotField dataField="1" showAll="0"/>
    <pivotField dataField="1" showAll="0"/>
    <pivotField showAll="0"/>
    <pivotField numFmtId="9" showAll="0"/>
  </pivotFields>
  <rowFields count="1">
    <field x="0"/>
  </rowFields>
  <rowItems count="4">
    <i>
      <x/>
    </i>
    <i>
      <x v="1"/>
    </i>
    <i>
      <x v="2"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Sum of Day 1" fld="1" baseField="0" baseItem="0"/>
    <dataField name="Sum of Day 2" fld="3" baseField="0" baseItem="0"/>
    <dataField name="Sum of Day 3" fld="4" baseField="0" baseItem="0"/>
  </dataFields>
  <chartFormats count="3">
    <chartFormat chart="0" format="1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2"/>
  <sheetViews>
    <sheetView zoomScaleNormal="100" workbookViewId="0"/>
  </sheetViews>
  <sheetFormatPr defaultRowHeight="15" x14ac:dyDescent="0.25"/>
  <cols>
    <col min="1" max="1" width="13" customWidth="1"/>
    <col min="3" max="3" width="11" customWidth="1"/>
    <col min="7" max="7" width="22.5703125" bestFit="1" customWidth="1"/>
  </cols>
  <sheetData>
    <row r="2" spans="1:8" x14ac:dyDescent="0.25">
      <c r="G2" s="11" t="s">
        <v>36</v>
      </c>
      <c r="H2" s="12">
        <v>12</v>
      </c>
    </row>
    <row r="3" spans="1:8" x14ac:dyDescent="0.25">
      <c r="G3" s="13"/>
      <c r="H3" s="13"/>
    </row>
    <row r="4" spans="1:8" ht="28.5" x14ac:dyDescent="0.45">
      <c r="A4" s="14" t="s">
        <v>47</v>
      </c>
      <c r="G4" s="13"/>
      <c r="H4" s="13"/>
    </row>
    <row r="6" spans="1:8" ht="30" x14ac:dyDescent="0.25">
      <c r="A6" t="s">
        <v>0</v>
      </c>
      <c r="B6" t="s">
        <v>1</v>
      </c>
      <c r="C6" t="s">
        <v>35</v>
      </c>
      <c r="D6" t="s">
        <v>34</v>
      </c>
      <c r="E6" t="s">
        <v>33</v>
      </c>
      <c r="F6" t="s">
        <v>37</v>
      </c>
      <c r="G6" s="15" t="s">
        <v>48</v>
      </c>
    </row>
    <row r="7" spans="1:8" x14ac:dyDescent="0.25">
      <c r="A7" t="s">
        <v>2</v>
      </c>
      <c r="B7">
        <v>50</v>
      </c>
      <c r="C7">
        <f>COUNTIF($A$7:$A$12,A7)</f>
        <v>2</v>
      </c>
      <c r="D7">
        <v>5</v>
      </c>
      <c r="E7">
        <v>100</v>
      </c>
      <c r="F7">
        <f>MAX(D7:E7)</f>
        <v>100</v>
      </c>
      <c r="G7" s="6">
        <f>(E7-B7)/B7</f>
        <v>1</v>
      </c>
    </row>
    <row r="8" spans="1:8" x14ac:dyDescent="0.25">
      <c r="A8" t="s">
        <v>3</v>
      </c>
      <c r="B8">
        <v>75</v>
      </c>
      <c r="C8">
        <f t="shared" ref="C8:C12" si="0">COUNTIF($A$7:$A$12,A8)</f>
        <v>3</v>
      </c>
      <c r="D8">
        <v>12</v>
      </c>
      <c r="E8">
        <v>6</v>
      </c>
      <c r="F8">
        <f t="shared" ref="F8:F12" si="1">MAX(D8:E8)</f>
        <v>12</v>
      </c>
      <c r="G8" s="6">
        <f t="shared" ref="G8:G12" si="2">(E8-B8)/B8</f>
        <v>-0.92</v>
      </c>
    </row>
    <row r="9" spans="1:8" x14ac:dyDescent="0.25">
      <c r="A9" t="s">
        <v>4</v>
      </c>
      <c r="B9">
        <v>80</v>
      </c>
      <c r="C9">
        <f t="shared" si="0"/>
        <v>1</v>
      </c>
      <c r="D9">
        <v>20</v>
      </c>
      <c r="E9">
        <v>40</v>
      </c>
      <c r="F9">
        <f t="shared" si="1"/>
        <v>40</v>
      </c>
      <c r="G9" s="6">
        <f t="shared" si="2"/>
        <v>-0.5</v>
      </c>
    </row>
    <row r="10" spans="1:8" x14ac:dyDescent="0.25">
      <c r="A10" t="s">
        <v>3</v>
      </c>
      <c r="B10">
        <v>70</v>
      </c>
      <c r="C10">
        <f t="shared" si="0"/>
        <v>3</v>
      </c>
      <c r="D10">
        <v>17</v>
      </c>
      <c r="E10">
        <v>21</v>
      </c>
      <c r="F10">
        <f t="shared" si="1"/>
        <v>21</v>
      </c>
      <c r="G10" s="6">
        <f t="shared" si="2"/>
        <v>-0.7</v>
      </c>
    </row>
    <row r="11" spans="1:8" x14ac:dyDescent="0.25">
      <c r="A11" t="s">
        <v>3</v>
      </c>
      <c r="B11">
        <v>50</v>
      </c>
      <c r="C11">
        <f t="shared" si="0"/>
        <v>3</v>
      </c>
      <c r="D11">
        <v>20</v>
      </c>
      <c r="E11">
        <v>15</v>
      </c>
      <c r="F11">
        <f t="shared" si="1"/>
        <v>20</v>
      </c>
      <c r="G11" s="6">
        <f t="shared" si="2"/>
        <v>-0.7</v>
      </c>
    </row>
    <row r="12" spans="1:8" x14ac:dyDescent="0.25">
      <c r="A12" t="s">
        <v>2</v>
      </c>
      <c r="B12">
        <v>35</v>
      </c>
      <c r="C12">
        <f t="shared" si="0"/>
        <v>2</v>
      </c>
      <c r="D12">
        <v>21</v>
      </c>
      <c r="E12">
        <v>45</v>
      </c>
      <c r="F12">
        <f t="shared" si="1"/>
        <v>45</v>
      </c>
      <c r="G12" s="6">
        <f t="shared" si="2"/>
        <v>0.2857142857142857</v>
      </c>
    </row>
  </sheetData>
  <conditionalFormatting sqref="B7:B12"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{A79DBF6F-527D-4685-AF81-BADD0A8E896C}</x14:id>
        </ext>
      </extLst>
    </cfRule>
  </conditionalFormatting>
  <conditionalFormatting sqref="A7">
    <cfRule type="expression" dxfId="3" priority="6">
      <formula>IF(C7&gt;=3,1,0)</formula>
    </cfRule>
  </conditionalFormatting>
  <conditionalFormatting sqref="A8:A12">
    <cfRule type="expression" dxfId="2" priority="5">
      <formula>IF(C8&gt;=3,1,0)</formula>
    </cfRule>
  </conditionalFormatting>
  <conditionalFormatting sqref="B7:B12 D7:E12">
    <cfRule type="cellIs" dxfId="1" priority="4" operator="greaterThan">
      <formula>$H$2</formula>
    </cfRule>
  </conditionalFormatting>
  <conditionalFormatting sqref="G7:G12"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{31297DD2-9E2D-4AE2-8019-4C029613BE07}</x14:id>
        </ext>
      </extLst>
    </cfRule>
  </conditionalFormatting>
  <conditionalFormatting sqref="D7:D12">
    <cfRule type="expression" dxfId="0" priority="1">
      <formula>IF(D7&gt;E7,1,0)</formula>
    </cfRule>
  </conditionalFormatting>
  <pageMargins left="0.7" right="0.7" top="0.75" bottom="0.75" header="0.3" footer="0.3"/>
  <pageSetup orientation="portrait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A79DBF6F-527D-4685-AF81-BADD0A8E896C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B7:B12</xm:sqref>
        </x14:conditionalFormatting>
        <x14:conditionalFormatting xmlns:xm="http://schemas.microsoft.com/office/excel/2006/main">
          <x14:cfRule type="dataBar" id="{31297DD2-9E2D-4AE2-8019-4C029613BE07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G7:G12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D7"/>
  <sheetViews>
    <sheetView workbookViewId="0"/>
  </sheetViews>
  <sheetFormatPr defaultRowHeight="15" x14ac:dyDescent="0.25"/>
  <cols>
    <col min="1" max="1" width="13.140625" bestFit="1" customWidth="1"/>
    <col min="2" max="2" width="12.28515625" customWidth="1"/>
    <col min="3" max="4" width="12.28515625" bestFit="1" customWidth="1"/>
  </cols>
  <sheetData>
    <row r="3" spans="1:4" x14ac:dyDescent="0.25">
      <c r="A3" s="7" t="s">
        <v>38</v>
      </c>
      <c r="B3" t="s">
        <v>40</v>
      </c>
      <c r="C3" t="s">
        <v>41</v>
      </c>
      <c r="D3" t="s">
        <v>42</v>
      </c>
    </row>
    <row r="4" spans="1:4" x14ac:dyDescent="0.25">
      <c r="A4" s="8" t="s">
        <v>4</v>
      </c>
      <c r="B4" s="1">
        <v>80</v>
      </c>
      <c r="C4" s="1">
        <v>20</v>
      </c>
      <c r="D4" s="1">
        <v>40</v>
      </c>
    </row>
    <row r="5" spans="1:4" x14ac:dyDescent="0.25">
      <c r="A5" s="8" t="s">
        <v>2</v>
      </c>
      <c r="B5" s="1">
        <v>85</v>
      </c>
      <c r="C5" s="1">
        <v>26</v>
      </c>
      <c r="D5" s="1">
        <v>145</v>
      </c>
    </row>
    <row r="6" spans="1:4" x14ac:dyDescent="0.25">
      <c r="A6" s="8" t="s">
        <v>3</v>
      </c>
      <c r="B6" s="1">
        <v>195</v>
      </c>
      <c r="C6" s="1">
        <v>49</v>
      </c>
      <c r="D6" s="1">
        <v>42</v>
      </c>
    </row>
    <row r="7" spans="1:4" x14ac:dyDescent="0.25">
      <c r="A7" s="8" t="s">
        <v>39</v>
      </c>
      <c r="B7" s="1">
        <v>360</v>
      </c>
      <c r="C7" s="1">
        <v>95</v>
      </c>
      <c r="D7" s="1">
        <v>227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0"/>
  <sheetViews>
    <sheetView tabSelected="1" zoomScale="130" zoomScaleNormal="130" workbookViewId="0">
      <selection activeCell="F2" sqref="F2"/>
    </sheetView>
  </sheetViews>
  <sheetFormatPr defaultRowHeight="15" x14ac:dyDescent="0.25"/>
  <cols>
    <col min="1" max="1" width="15.28515625" customWidth="1"/>
    <col min="2" max="2" width="11" customWidth="1"/>
    <col min="4" max="4" width="9.42578125" bestFit="1" customWidth="1"/>
    <col min="5" max="5" width="14" bestFit="1" customWidth="1"/>
    <col min="6" max="6" width="13.85546875" bestFit="1" customWidth="1"/>
    <col min="7" max="7" width="25.85546875" bestFit="1" customWidth="1"/>
  </cols>
  <sheetData>
    <row r="1" spans="1:7" ht="45" x14ac:dyDescent="0.25">
      <c r="A1" s="16" t="s">
        <v>5</v>
      </c>
      <c r="B1" s="16" t="s">
        <v>6</v>
      </c>
      <c r="C1" s="16" t="s">
        <v>12</v>
      </c>
      <c r="D1" s="16" t="s">
        <v>7</v>
      </c>
      <c r="E1" s="17" t="s">
        <v>50</v>
      </c>
      <c r="F1" s="17" t="s">
        <v>51</v>
      </c>
    </row>
    <row r="2" spans="1:7" x14ac:dyDescent="0.25">
      <c r="A2" t="s">
        <v>13</v>
      </c>
      <c r="B2" s="19">
        <v>41707</v>
      </c>
      <c r="C2" s="20">
        <v>30</v>
      </c>
      <c r="D2" s="3">
        <f t="shared" ref="D2:D10" si="0">B2+C2-1</f>
        <v>41736</v>
      </c>
      <c r="E2" s="3">
        <f t="shared" ref="E2" si="1">WORKDAY(IF(WEEKDAY(B2,1)=1,B2+1,IF(WEEKDAY(B2,1)=7,B2+2,B2)),C2-1)</f>
        <v>41747</v>
      </c>
      <c r="F2">
        <f>E2-B2+1</f>
        <v>41</v>
      </c>
      <c r="G2" s="3"/>
    </row>
    <row r="3" spans="1:7" x14ac:dyDescent="0.25">
      <c r="A3" t="s">
        <v>8</v>
      </c>
      <c r="B3" s="19">
        <v>41744</v>
      </c>
      <c r="C3" s="20">
        <v>10</v>
      </c>
      <c r="D3" s="3">
        <f t="shared" si="0"/>
        <v>41753</v>
      </c>
      <c r="E3" s="3">
        <f>WORKDAY(IF(WEEKDAY(B3,1)=1,B3+1,IF(WEEKDAY(B3,1)=7,B3+2,B3)),C3-1)</f>
        <v>41757</v>
      </c>
      <c r="F3">
        <f t="shared" ref="F3:F10" si="2">E3-B3+1</f>
        <v>14</v>
      </c>
      <c r="G3" s="3"/>
    </row>
    <row r="4" spans="1:7" x14ac:dyDescent="0.25">
      <c r="A4" t="s">
        <v>9</v>
      </c>
      <c r="B4" s="19">
        <v>41764</v>
      </c>
      <c r="C4" s="20">
        <v>5</v>
      </c>
      <c r="D4" s="3">
        <f t="shared" si="0"/>
        <v>41768</v>
      </c>
      <c r="E4" s="3">
        <f t="shared" ref="E4:E10" si="3">WORKDAY(IF(WEEKDAY(B4,1)=1,B4+1,IF(WEEKDAY(B4,1)=7,B4+2,B4)),C4-1)</f>
        <v>41768</v>
      </c>
      <c r="F4">
        <f t="shared" si="2"/>
        <v>5</v>
      </c>
      <c r="G4" s="3"/>
    </row>
    <row r="5" spans="1:7" x14ac:dyDescent="0.25">
      <c r="A5" t="s">
        <v>10</v>
      </c>
      <c r="B5" s="19">
        <v>41774</v>
      </c>
      <c r="C5" s="20">
        <v>22</v>
      </c>
      <c r="D5" s="3">
        <f t="shared" si="0"/>
        <v>41795</v>
      </c>
      <c r="E5" s="3">
        <f t="shared" si="3"/>
        <v>41803</v>
      </c>
      <c r="F5">
        <f t="shared" si="2"/>
        <v>30</v>
      </c>
      <c r="G5" s="3"/>
    </row>
    <row r="6" spans="1:7" x14ac:dyDescent="0.25">
      <c r="A6" t="s">
        <v>14</v>
      </c>
      <c r="B6" s="19">
        <v>41798</v>
      </c>
      <c r="C6" s="20">
        <v>21</v>
      </c>
      <c r="D6" s="3">
        <f t="shared" si="0"/>
        <v>41818</v>
      </c>
      <c r="E6" s="3">
        <f t="shared" si="3"/>
        <v>41827</v>
      </c>
      <c r="F6">
        <f t="shared" si="2"/>
        <v>30</v>
      </c>
      <c r="G6" s="3"/>
    </row>
    <row r="7" spans="1:7" x14ac:dyDescent="0.25">
      <c r="A7" t="s">
        <v>15</v>
      </c>
      <c r="B7" s="19">
        <v>41805</v>
      </c>
      <c r="C7" s="20">
        <v>7</v>
      </c>
      <c r="D7" s="3">
        <f t="shared" si="0"/>
        <v>41811</v>
      </c>
      <c r="E7" s="3">
        <f t="shared" si="3"/>
        <v>41814</v>
      </c>
      <c r="F7">
        <f t="shared" si="2"/>
        <v>10</v>
      </c>
      <c r="G7" s="3"/>
    </row>
    <row r="8" spans="1:7" x14ac:dyDescent="0.25">
      <c r="A8" t="s">
        <v>11</v>
      </c>
      <c r="B8" s="19">
        <v>41821</v>
      </c>
      <c r="C8" s="20">
        <v>9</v>
      </c>
      <c r="D8" s="3">
        <f t="shared" si="0"/>
        <v>41829</v>
      </c>
      <c r="E8" s="3">
        <f t="shared" si="3"/>
        <v>41831</v>
      </c>
      <c r="F8">
        <f t="shared" si="2"/>
        <v>11</v>
      </c>
      <c r="G8" s="3"/>
    </row>
    <row r="9" spans="1:7" x14ac:dyDescent="0.25">
      <c r="A9" t="s">
        <v>17</v>
      </c>
      <c r="B9" s="19">
        <v>41827</v>
      </c>
      <c r="C9" s="20">
        <v>7</v>
      </c>
      <c r="D9" s="3">
        <f t="shared" si="0"/>
        <v>41833</v>
      </c>
      <c r="E9" s="3">
        <f t="shared" si="3"/>
        <v>41835</v>
      </c>
      <c r="F9">
        <f t="shared" si="2"/>
        <v>9</v>
      </c>
      <c r="G9" s="3"/>
    </row>
    <row r="10" spans="1:7" x14ac:dyDescent="0.25">
      <c r="A10" t="s">
        <v>16</v>
      </c>
      <c r="B10" s="19">
        <v>41835</v>
      </c>
      <c r="C10" s="20">
        <v>7</v>
      </c>
      <c r="D10" s="3">
        <f t="shared" si="0"/>
        <v>41841</v>
      </c>
      <c r="E10" s="3">
        <f t="shared" si="3"/>
        <v>41843</v>
      </c>
      <c r="F10">
        <f t="shared" si="2"/>
        <v>9</v>
      </c>
      <c r="G10" s="3"/>
    </row>
  </sheetData>
  <sortState ref="A2:D10">
    <sortCondition ref="B7"/>
  </sortState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G16"/>
  <sheetViews>
    <sheetView zoomScale="130" zoomScaleNormal="130" workbookViewId="0"/>
  </sheetViews>
  <sheetFormatPr defaultRowHeight="15" x14ac:dyDescent="0.25"/>
  <cols>
    <col min="1" max="1" width="3.5703125" customWidth="1"/>
    <col min="2" max="2" width="3.85546875" customWidth="1"/>
    <col min="3" max="3" width="14.7109375" customWidth="1"/>
    <col min="4" max="4" width="16.140625" customWidth="1"/>
    <col min="5" max="5" width="14.140625" bestFit="1" customWidth="1"/>
    <col min="7" max="7" width="30.85546875" bestFit="1" customWidth="1"/>
    <col min="8" max="8" width="29.85546875" bestFit="1" customWidth="1"/>
  </cols>
  <sheetData>
    <row r="1" spans="3:7" x14ac:dyDescent="0.25">
      <c r="C1" s="18" t="s">
        <v>49</v>
      </c>
      <c r="D1" s="18" t="s">
        <v>18</v>
      </c>
      <c r="E1" s="18" t="s">
        <v>27</v>
      </c>
      <c r="F1" s="18" t="s">
        <v>29</v>
      </c>
    </row>
    <row r="2" spans="3:7" x14ac:dyDescent="0.25">
      <c r="C2" s="4" t="s">
        <v>19</v>
      </c>
      <c r="D2" s="4" t="s">
        <v>22</v>
      </c>
      <c r="E2" s="4" t="s">
        <v>28</v>
      </c>
      <c r="F2" s="4">
        <v>2</v>
      </c>
    </row>
    <row r="3" spans="3:7" x14ac:dyDescent="0.25">
      <c r="C3" s="4" t="s">
        <v>20</v>
      </c>
      <c r="D3" s="4" t="s">
        <v>26</v>
      </c>
      <c r="E3" s="4" t="s">
        <v>31</v>
      </c>
      <c r="F3" s="4">
        <v>0</v>
      </c>
    </row>
    <row r="4" spans="3:7" x14ac:dyDescent="0.25">
      <c r="C4" s="4" t="s">
        <v>24</v>
      </c>
      <c r="D4" s="4" t="s">
        <v>25</v>
      </c>
      <c r="E4" s="4" t="s">
        <v>31</v>
      </c>
      <c r="F4" s="4">
        <v>0</v>
      </c>
    </row>
    <row r="5" spans="3:7" x14ac:dyDescent="0.25">
      <c r="C5" s="4" t="s">
        <v>21</v>
      </c>
      <c r="D5" s="4" t="s">
        <v>23</v>
      </c>
      <c r="E5" s="4" t="s">
        <v>31</v>
      </c>
      <c r="F5" s="4">
        <v>0</v>
      </c>
    </row>
    <row r="8" spans="3:7" x14ac:dyDescent="0.25">
      <c r="C8" t="s">
        <v>30</v>
      </c>
      <c r="D8" t="s">
        <v>18</v>
      </c>
      <c r="E8" t="s">
        <v>27</v>
      </c>
      <c r="F8" t="s">
        <v>29</v>
      </c>
      <c r="G8" t="s">
        <v>32</v>
      </c>
    </row>
    <row r="9" spans="3:7" x14ac:dyDescent="0.25">
      <c r="C9" s="5" t="s">
        <v>21</v>
      </c>
      <c r="D9" t="str">
        <f t="shared" ref="D9:D16" si="0">VLOOKUP(C9,TrafficLightTable,2,0)</f>
        <v>go</v>
      </c>
      <c r="E9" t="str">
        <f t="shared" ref="E9:E16" si="1">VLOOKUP(C9,TrafficLightTable,3,0)</f>
        <v>does not apply</v>
      </c>
      <c r="F9">
        <f t="shared" ref="F9:F16" si="2">VLOOKUP(C9,TrafficLightTable,4,0)</f>
        <v>0</v>
      </c>
      <c r="G9" t="str">
        <f t="shared" ref="G9:G16" si="3">"Ticket:  "&amp; VLOOKUP(C9,TrafficLightTable,3,0)&amp;";  Points:  "&amp;VLOOKUP(C9,TrafficLightTable,4,0)</f>
        <v>Ticket:  does not apply;  Points:  0</v>
      </c>
    </row>
    <row r="10" spans="3:7" x14ac:dyDescent="0.25">
      <c r="C10" s="5" t="s">
        <v>21</v>
      </c>
      <c r="D10" t="str">
        <f t="shared" si="0"/>
        <v>go</v>
      </c>
      <c r="E10" t="str">
        <f t="shared" si="1"/>
        <v>does not apply</v>
      </c>
      <c r="F10">
        <f t="shared" si="2"/>
        <v>0</v>
      </c>
      <c r="G10" t="str">
        <f t="shared" si="3"/>
        <v>Ticket:  does not apply;  Points:  0</v>
      </c>
    </row>
    <row r="11" spans="3:7" x14ac:dyDescent="0.25">
      <c r="C11" s="5" t="s">
        <v>19</v>
      </c>
      <c r="D11" t="str">
        <f t="shared" si="0"/>
        <v>stop</v>
      </c>
      <c r="E11" t="str">
        <f t="shared" si="1"/>
        <v>Yes</v>
      </c>
      <c r="F11">
        <f t="shared" si="2"/>
        <v>2</v>
      </c>
      <c r="G11" t="str">
        <f t="shared" si="3"/>
        <v>Ticket:  Yes;  Points:  2</v>
      </c>
    </row>
    <row r="12" spans="3:7" x14ac:dyDescent="0.25">
      <c r="C12" s="5" t="s">
        <v>21</v>
      </c>
      <c r="D12" t="str">
        <f t="shared" si="0"/>
        <v>go</v>
      </c>
      <c r="E12" t="str">
        <f t="shared" si="1"/>
        <v>does not apply</v>
      </c>
      <c r="F12">
        <f t="shared" si="2"/>
        <v>0</v>
      </c>
      <c r="G12" t="str">
        <f t="shared" si="3"/>
        <v>Ticket:  does not apply;  Points:  0</v>
      </c>
    </row>
    <row r="13" spans="3:7" x14ac:dyDescent="0.25">
      <c r="C13" s="5" t="s">
        <v>20</v>
      </c>
      <c r="D13" t="str">
        <f t="shared" si="0"/>
        <v>well done!</v>
      </c>
      <c r="E13" t="str">
        <f t="shared" si="1"/>
        <v>does not apply</v>
      </c>
      <c r="F13">
        <f t="shared" si="2"/>
        <v>0</v>
      </c>
      <c r="G13" t="str">
        <f t="shared" si="3"/>
        <v>Ticket:  does not apply;  Points:  0</v>
      </c>
    </row>
    <row r="14" spans="3:7" x14ac:dyDescent="0.25">
      <c r="C14" s="5" t="s">
        <v>19</v>
      </c>
      <c r="D14" t="str">
        <f t="shared" si="0"/>
        <v>stop</v>
      </c>
      <c r="E14" t="str">
        <f t="shared" si="1"/>
        <v>Yes</v>
      </c>
      <c r="F14">
        <f t="shared" si="2"/>
        <v>2</v>
      </c>
      <c r="G14" t="str">
        <f t="shared" si="3"/>
        <v>Ticket:  Yes;  Points:  2</v>
      </c>
    </row>
    <row r="15" spans="3:7" x14ac:dyDescent="0.25">
      <c r="C15" s="5" t="s">
        <v>20</v>
      </c>
      <c r="D15" t="str">
        <f t="shared" si="0"/>
        <v>well done!</v>
      </c>
      <c r="E15" t="str">
        <f t="shared" si="1"/>
        <v>does not apply</v>
      </c>
      <c r="F15">
        <f t="shared" si="2"/>
        <v>0</v>
      </c>
      <c r="G15" t="str">
        <f t="shared" si="3"/>
        <v>Ticket:  does not apply;  Points:  0</v>
      </c>
    </row>
    <row r="16" spans="3:7" x14ac:dyDescent="0.25">
      <c r="C16" s="5" t="s">
        <v>20</v>
      </c>
      <c r="D16" t="str">
        <f t="shared" si="0"/>
        <v>well done!</v>
      </c>
      <c r="E16" t="str">
        <f t="shared" si="1"/>
        <v>does not apply</v>
      </c>
      <c r="F16">
        <f t="shared" si="2"/>
        <v>0</v>
      </c>
      <c r="G16" t="str">
        <f t="shared" si="3"/>
        <v>Ticket:  does not apply;  Points:  0</v>
      </c>
    </row>
  </sheetData>
  <pageMargins left="0.7" right="0.7" top="0.75" bottom="0.75" header="0.3" footer="0.3"/>
  <pageSetup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zoomScale="325" zoomScaleNormal="325" workbookViewId="0"/>
  </sheetViews>
  <sheetFormatPr defaultRowHeight="15" x14ac:dyDescent="0.25"/>
  <cols>
    <col min="1" max="1" width="15.140625" bestFit="1" customWidth="1"/>
    <col min="2" max="2" width="3.5703125" customWidth="1"/>
    <col min="3" max="4" width="14.42578125" bestFit="1" customWidth="1"/>
  </cols>
  <sheetData>
    <row r="1" spans="1:4" x14ac:dyDescent="0.25">
      <c r="C1" t="s">
        <v>45</v>
      </c>
      <c r="D1" t="s">
        <v>46</v>
      </c>
    </row>
    <row r="2" spans="1:4" x14ac:dyDescent="0.25">
      <c r="A2" s="9">
        <f ca="1">NOW()</f>
        <v>41850.976449884256</v>
      </c>
      <c r="C2" t="s">
        <v>43</v>
      </c>
      <c r="D2" s="2">
        <v>41846</v>
      </c>
    </row>
    <row r="3" spans="1:4" x14ac:dyDescent="0.25">
      <c r="C3" t="s">
        <v>44</v>
      </c>
      <c r="D3" s="10">
        <v>0.63750000000000007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Data Source</vt:lpstr>
      <vt:lpstr>Pivot Chart</vt:lpstr>
      <vt:lpstr>Gantt Chart</vt:lpstr>
      <vt:lpstr>vlookup</vt:lpstr>
      <vt:lpstr>Time and Date</vt:lpstr>
      <vt:lpstr>Inventory</vt:lpstr>
      <vt:lpstr>TrafficLightTable</vt:lpstr>
    </vt:vector>
  </TitlesOfParts>
  <Company>Nassau Community College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NCC</dc:creator>
  <cp:lastModifiedBy>Toshiba Laptop</cp:lastModifiedBy>
  <cp:lastPrinted>2014-07-26T15:11:59Z</cp:lastPrinted>
  <dcterms:created xsi:type="dcterms:W3CDTF">2014-07-26T15:01:49Z</dcterms:created>
  <dcterms:modified xsi:type="dcterms:W3CDTF">2014-07-31T03:27:45Z</dcterms:modified>
</cp:coreProperties>
</file>