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\01 Continuing Education Intermediate Excel\"/>
    </mc:Choice>
  </mc:AlternateContent>
  <bookViews>
    <workbookView xWindow="720" yWindow="435" windowWidth="14115" windowHeight="7710"/>
  </bookViews>
  <sheets>
    <sheet name="Pivot Charts and Table" sheetId="4" r:id="rId1"/>
    <sheet name="Data" sheetId="1" r:id="rId2"/>
  </sheets>
  <definedNames>
    <definedName name="_xlnm._FilterDatabase" localSheetId="1" hidden="1">Data!$A$7:$H$20</definedName>
    <definedName name="DateOfParty">Data!$B$3</definedName>
    <definedName name="GrandTotal">Data!$H$22</definedName>
    <definedName name="Guests">Data!$B$1</definedName>
    <definedName name="PartyData">Data!$A$7:$H$20</definedName>
    <definedName name="_xlnm.Print_Area" localSheetId="1">Data!$A$1:$H$22</definedName>
    <definedName name="TaxRateTable">Data!$L$10:$M$18</definedName>
  </definedNames>
  <calcPr calcId="152511"/>
  <pivotCaches>
    <pivotCache cacheId="1" r:id="rId3"/>
  </pivotCaches>
</workbook>
</file>

<file path=xl/calcChain.xml><?xml version="1.0" encoding="utf-8"?>
<calcChain xmlns="http://schemas.openxmlformats.org/spreadsheetml/2006/main">
  <c r="F16" i="1" l="1"/>
  <c r="E16" i="1"/>
  <c r="B4" i="1"/>
  <c r="F8" i="1"/>
  <c r="F9" i="1"/>
  <c r="F14" i="1"/>
  <c r="F15" i="1"/>
  <c r="F20" i="1"/>
  <c r="F13" i="1"/>
  <c r="F19" i="1"/>
  <c r="F17" i="1"/>
  <c r="F12" i="1"/>
  <c r="F18" i="1"/>
  <c r="F11" i="1"/>
  <c r="F10" i="1"/>
  <c r="E8" i="1"/>
  <c r="E9" i="1"/>
  <c r="E14" i="1"/>
  <c r="E15" i="1"/>
  <c r="E20" i="1"/>
  <c r="E13" i="1"/>
  <c r="E19" i="1"/>
  <c r="E17" i="1"/>
  <c r="E12" i="1"/>
  <c r="E18" i="1"/>
  <c r="E11" i="1"/>
  <c r="E10" i="1"/>
  <c r="G16" i="1" l="1"/>
  <c r="H16" i="1" s="1"/>
  <c r="G10" i="1"/>
  <c r="H10" i="1" s="1"/>
  <c r="G18" i="1"/>
  <c r="H18" i="1" s="1"/>
  <c r="G17" i="1"/>
  <c r="H17" i="1" s="1"/>
  <c r="G13" i="1"/>
  <c r="H13" i="1" s="1"/>
  <c r="G15" i="1"/>
  <c r="H15" i="1" s="1"/>
  <c r="G9" i="1"/>
  <c r="H9" i="1" s="1"/>
  <c r="G11" i="1"/>
  <c r="H11" i="1" s="1"/>
  <c r="G12" i="1"/>
  <c r="H12" i="1" s="1"/>
  <c r="G19" i="1"/>
  <c r="H19" i="1" s="1"/>
  <c r="G20" i="1"/>
  <c r="H20" i="1" s="1"/>
  <c r="G14" i="1"/>
  <c r="H14" i="1" s="1"/>
  <c r="G8" i="1"/>
  <c r="H8" i="1" s="1"/>
  <c r="H22" i="1" l="1"/>
</calcChain>
</file>

<file path=xl/sharedStrings.xml><?xml version="1.0" encoding="utf-8"?>
<sst xmlns="http://schemas.openxmlformats.org/spreadsheetml/2006/main" count="61" uniqueCount="41">
  <si>
    <t>Description</t>
  </si>
  <si>
    <t>Categories</t>
  </si>
  <si>
    <t>Quantity</t>
  </si>
  <si>
    <t>Unit Price</t>
  </si>
  <si>
    <t>DJ</t>
  </si>
  <si>
    <t>Entertainment</t>
  </si>
  <si>
    <t>Wine</t>
  </si>
  <si>
    <t>Beverage</t>
  </si>
  <si>
    <t>Steak</t>
  </si>
  <si>
    <t>Food</t>
  </si>
  <si>
    <t>Hamburger</t>
  </si>
  <si>
    <t>Balloons</t>
  </si>
  <si>
    <t>Decorations</t>
  </si>
  <si>
    <t>Pate</t>
  </si>
  <si>
    <t>Carvel Cake</t>
  </si>
  <si>
    <t>Dessert</t>
  </si>
  <si>
    <t>Chips</t>
  </si>
  <si>
    <t>Snacks</t>
  </si>
  <si>
    <t>Candy</t>
  </si>
  <si>
    <t>Assorted Utensils</t>
  </si>
  <si>
    <t>Supplies</t>
  </si>
  <si>
    <t>Dip</t>
  </si>
  <si>
    <t>Potatoes</t>
  </si>
  <si>
    <t>Subtotal</t>
  </si>
  <si>
    <t>Tax</t>
  </si>
  <si>
    <t>Category</t>
  </si>
  <si>
    <t>Tax Rate</t>
  </si>
  <si>
    <t>snacks</t>
  </si>
  <si>
    <t>Total</t>
  </si>
  <si>
    <t>Number of people</t>
  </si>
  <si>
    <t>Location</t>
  </si>
  <si>
    <t>One Education Drive</t>
  </si>
  <si>
    <t>Date</t>
  </si>
  <si>
    <t>Last Opened</t>
  </si>
  <si>
    <t>Day of Week</t>
  </si>
  <si>
    <t>Row Labels</t>
  </si>
  <si>
    <t>Grand Total</t>
  </si>
  <si>
    <t>Sum of Total</t>
  </si>
  <si>
    <t>Hot Dogs</t>
  </si>
  <si>
    <t>Greater Than</t>
  </si>
  <si>
    <t>Less 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</si>
</sst>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dd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164" fontId="0" fillId="0" borderId="0" xfId="1" applyNumberFormat="1" applyFont="1"/>
    <xf numFmtId="4" fontId="2" fillId="2" borderId="0" xfId="0" applyNumberFormat="1" applyFont="1" applyFill="1"/>
    <xf numFmtId="14" fontId="0" fillId="0" borderId="0" xfId="0" applyNumberFormat="1"/>
    <xf numFmtId="18" fontId="0" fillId="0" borderId="0" xfId="0" applyNumberFormat="1"/>
    <xf numFmtId="22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10">
    <dxf>
      <numFmt numFmtId="166" formatCode="#,##0.0"/>
    </dxf>
    <dxf>
      <numFmt numFmtId="3" formatCode="#,##0"/>
    </dxf>
    <dxf>
      <numFmt numFmtId="166" formatCode="#,##0.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%"/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6-15-2013.xlsx]Pivot Charts and Table!PivotTable1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Expense by Category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'Pivot Charts and Table'!$B$1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 Charts and Table'!$A$2:$A$9</c:f>
              <c:strCache>
                <c:ptCount val="7"/>
                <c:pt idx="0">
                  <c:v>Decorations</c:v>
                </c:pt>
                <c:pt idx="1">
                  <c:v>Snacks</c:v>
                </c:pt>
                <c:pt idx="2">
                  <c:v>Dessert</c:v>
                </c:pt>
                <c:pt idx="3">
                  <c:v>Supplies</c:v>
                </c:pt>
                <c:pt idx="4">
                  <c:v>Entertainment</c:v>
                </c:pt>
                <c:pt idx="5">
                  <c:v>Beverage</c:v>
                </c:pt>
                <c:pt idx="6">
                  <c:v>Food</c:v>
                </c:pt>
              </c:strCache>
            </c:strRef>
          </c:cat>
          <c:val>
            <c:numRef>
              <c:f>'Pivot Charts and Table'!$B$2:$B$9</c:f>
              <c:numCache>
                <c:formatCode>#,##0</c:formatCode>
                <c:ptCount val="7"/>
                <c:pt idx="0">
                  <c:v>134.4</c:v>
                </c:pt>
                <c:pt idx="1">
                  <c:v>156.80000000000001</c:v>
                </c:pt>
                <c:pt idx="2">
                  <c:v>224</c:v>
                </c:pt>
                <c:pt idx="3">
                  <c:v>268.8</c:v>
                </c:pt>
                <c:pt idx="4">
                  <c:v>560</c:v>
                </c:pt>
                <c:pt idx="5">
                  <c:v>896</c:v>
                </c:pt>
                <c:pt idx="6">
                  <c:v>1430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6-15-2013.xlsx]Pivot Charts and Table!PivotTable1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Expense by Category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Charts and Table'!$B$1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Charts and Table'!$A$2:$A$9</c:f>
              <c:strCache>
                <c:ptCount val="7"/>
                <c:pt idx="0">
                  <c:v>Decorations</c:v>
                </c:pt>
                <c:pt idx="1">
                  <c:v>Snacks</c:v>
                </c:pt>
                <c:pt idx="2">
                  <c:v>Dessert</c:v>
                </c:pt>
                <c:pt idx="3">
                  <c:v>Supplies</c:v>
                </c:pt>
                <c:pt idx="4">
                  <c:v>Entertainment</c:v>
                </c:pt>
                <c:pt idx="5">
                  <c:v>Beverage</c:v>
                </c:pt>
                <c:pt idx="6">
                  <c:v>Food</c:v>
                </c:pt>
              </c:strCache>
            </c:strRef>
          </c:cat>
          <c:val>
            <c:numRef>
              <c:f>'Pivot Charts and Table'!$B$2:$B$9</c:f>
              <c:numCache>
                <c:formatCode>#,##0</c:formatCode>
                <c:ptCount val="7"/>
                <c:pt idx="0">
                  <c:v>134.4</c:v>
                </c:pt>
                <c:pt idx="1">
                  <c:v>156.80000000000001</c:v>
                </c:pt>
                <c:pt idx="2">
                  <c:v>224</c:v>
                </c:pt>
                <c:pt idx="3">
                  <c:v>268.8</c:v>
                </c:pt>
                <c:pt idx="4">
                  <c:v>560</c:v>
                </c:pt>
                <c:pt idx="5">
                  <c:v>896</c:v>
                </c:pt>
                <c:pt idx="6">
                  <c:v>1430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3904"/>
        <c:axId val="139337744"/>
      </c:barChart>
      <c:catAx>
        <c:axId val="1393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337744"/>
        <c:crosses val="autoZero"/>
        <c:auto val="1"/>
        <c:lblAlgn val="ctr"/>
        <c:lblOffset val="100"/>
        <c:noMultiLvlLbl val="0"/>
      </c:catAx>
      <c:valAx>
        <c:axId val="139337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34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85725</xdr:rowOff>
    </xdr:from>
    <xdr:to>
      <xdr:col>11</xdr:col>
      <xdr:colOff>266700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15</xdr:row>
      <xdr:rowOff>95250</xdr:rowOff>
    </xdr:from>
    <xdr:to>
      <xdr:col>6</xdr:col>
      <xdr:colOff>371475</xdr:colOff>
      <xdr:row>28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440.628003124999" createdVersion="4" refreshedVersion="4" minRefreshableVersion="3" recordCount="13">
  <cacheSource type="worksheet">
    <worksheetSource name="PartyData"/>
  </cacheSource>
  <cacheFields count="8">
    <cacheField name="Description" numFmtId="0">
      <sharedItems/>
    </cacheField>
    <cacheField name="Categories" numFmtId="0">
      <sharedItems count="7">
        <s v="Entertainment"/>
        <s v="Beverage"/>
        <s v="Food"/>
        <s v="Decorations"/>
        <s v="Dessert"/>
        <s v="Snacks"/>
        <s v="Supplies"/>
      </sharedItems>
    </cacheField>
    <cacheField name="Quantity" numFmtId="0">
      <sharedItems containsSemiMixedTypes="0" containsString="0" containsNumber="1" containsInteger="1" minValue="0" maxValue="200"/>
    </cacheField>
    <cacheField name="Unit Price" numFmtId="0">
      <sharedItems containsSemiMixedTypes="0" containsString="0" containsNumber="1" minValue="0.5" maxValue="500"/>
    </cacheField>
    <cacheField name="Subtotal" numFmtId="0">
      <sharedItems containsSemiMixedTypes="0" containsString="0" containsNumber="1" containsInteger="1" minValue="0" maxValue="800"/>
    </cacheField>
    <cacheField name="Tax Rate" numFmtId="164">
      <sharedItems containsSemiMixedTypes="0" containsString="0" containsNumber="1" minValue="0" maxValue="0.12"/>
    </cacheField>
    <cacheField name="Tax" numFmtId="4">
      <sharedItems containsSemiMixedTypes="0" containsString="0" containsNumber="1" minValue="0" maxValue="96"/>
    </cacheField>
    <cacheField name="Total" numFmtId="4">
      <sharedItems containsSemiMixedTypes="0" containsString="0" containsNumber="1" minValue="0" maxValue="8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DJ"/>
    <x v="0"/>
    <n v="1"/>
    <n v="500"/>
    <n v="500"/>
    <n v="0.12"/>
    <n v="60"/>
    <n v="560"/>
  </r>
  <r>
    <s v="Wine"/>
    <x v="1"/>
    <n v="40"/>
    <n v="20"/>
    <n v="800"/>
    <n v="0.12"/>
    <n v="96"/>
    <n v="896"/>
  </r>
  <r>
    <s v="Steak"/>
    <x v="2"/>
    <n v="50"/>
    <n v="15"/>
    <n v="750"/>
    <n v="0"/>
    <n v="0"/>
    <n v="750"/>
  </r>
  <r>
    <s v="Hamburger"/>
    <x v="2"/>
    <n v="200"/>
    <n v="1"/>
    <n v="200"/>
    <n v="0"/>
    <n v="0"/>
    <n v="200"/>
  </r>
  <r>
    <s v="Hot Dogs"/>
    <x v="2"/>
    <n v="200"/>
    <n v="0.5"/>
    <n v="100"/>
    <n v="0"/>
    <n v="0"/>
    <n v="100"/>
  </r>
  <r>
    <s v="Balloons"/>
    <x v="3"/>
    <n v="30"/>
    <n v="4"/>
    <n v="120"/>
    <n v="0.12"/>
    <n v="14.399999999999999"/>
    <n v="134.4"/>
  </r>
  <r>
    <s v="Pate"/>
    <x v="2"/>
    <n v="0"/>
    <n v="12"/>
    <n v="0"/>
    <n v="0"/>
    <n v="0"/>
    <n v="0"/>
  </r>
  <r>
    <s v="Carvel Cake"/>
    <x v="4"/>
    <n v="1"/>
    <n v="200"/>
    <n v="200"/>
    <n v="0.12"/>
    <n v="24"/>
    <n v="224"/>
  </r>
  <r>
    <s v="Chips"/>
    <x v="5"/>
    <n v="30"/>
    <n v="2"/>
    <n v="60"/>
    <n v="0.12"/>
    <n v="7.1999999999999993"/>
    <n v="67.2"/>
  </r>
  <r>
    <s v="Candy"/>
    <x v="5"/>
    <n v="20"/>
    <n v="4"/>
    <n v="80"/>
    <n v="0.12"/>
    <n v="9.6"/>
    <n v="89.6"/>
  </r>
  <r>
    <s v="Assorted Utensils"/>
    <x v="6"/>
    <n v="30"/>
    <n v="8"/>
    <n v="240"/>
    <n v="0.12"/>
    <n v="28.799999999999997"/>
    <n v="268.8"/>
  </r>
  <r>
    <s v="Dip"/>
    <x v="2"/>
    <n v="20"/>
    <n v="4"/>
    <n v="80"/>
    <n v="0"/>
    <n v="0"/>
    <n v="80"/>
  </r>
  <r>
    <s v="Potatoes"/>
    <x v="2"/>
    <n v="100"/>
    <n v="3"/>
    <n v="300"/>
    <n v="0"/>
    <n v="0"/>
    <n v="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1:B9" firstHeaderRow="1" firstDataRow="1" firstDataCol="1"/>
  <pivotFields count="8">
    <pivotField showAll="0"/>
    <pivotField axis="axisRow" showAll="0" sortType="ascending">
      <items count="8">
        <item x="1"/>
        <item x="3"/>
        <item x="4"/>
        <item x="0"/>
        <item x="2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64" showAll="0"/>
    <pivotField numFmtId="4" showAll="0"/>
    <pivotField dataField="1" numFmtId="4" showAll="0"/>
  </pivotFields>
  <rowFields count="1">
    <field x="1"/>
  </rowFields>
  <rowItems count="8">
    <i>
      <x v="1"/>
    </i>
    <i>
      <x v="5"/>
    </i>
    <i>
      <x v="2"/>
    </i>
    <i>
      <x v="6"/>
    </i>
    <i>
      <x v="3"/>
    </i>
    <i>
      <x/>
    </i>
    <i>
      <x v="4"/>
    </i>
    <i t="grand">
      <x/>
    </i>
  </rowItems>
  <colItems count="1">
    <i/>
  </colItems>
  <dataFields count="1">
    <dataField name="Sum of Total" fld="7" baseField="0" baseItem="0" numFmtId="3"/>
  </dataFields>
  <formats count="1">
    <format dxfId="1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7:H20" totalsRowShown="0">
  <autoFilter ref="A7:H20"/>
  <tableColumns count="8">
    <tableColumn id="1" name="Description"/>
    <tableColumn id="2" name="Categories"/>
    <tableColumn id="3" name="Quantity"/>
    <tableColumn id="4" name="Unit Price"/>
    <tableColumn id="5" name="Subtotal">
      <calculatedColumnFormula>C8*D8</calculatedColumnFormula>
    </tableColumn>
    <tableColumn id="6" name="Tax Rate" dataDxfId="7" dataCellStyle="Percent">
      <calculatedColumnFormula>VLOOKUP(B8,TaxRateTable,2,0)</calculatedColumnFormula>
    </tableColumn>
    <tableColumn id="7" name="Tax" dataDxfId="6">
      <calculatedColumnFormula>E8*F8</calculatedColumnFormula>
    </tableColumn>
    <tableColumn id="8" name="Total" dataDxfId="5">
      <calculatedColumnFormula>E8+G8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2" sqref="B2"/>
    </sheetView>
  </sheetViews>
  <sheetFormatPr defaultRowHeight="15" x14ac:dyDescent="0.25"/>
  <cols>
    <col min="1" max="1" width="14" bestFit="1" customWidth="1"/>
    <col min="2" max="2" width="12" bestFit="1" customWidth="1"/>
  </cols>
  <sheetData>
    <row r="1" spans="1:2" x14ac:dyDescent="0.25">
      <c r="A1" s="8" t="s">
        <v>35</v>
      </c>
      <c r="B1" t="s">
        <v>37</v>
      </c>
    </row>
    <row r="2" spans="1:2" x14ac:dyDescent="0.25">
      <c r="A2" s="9" t="s">
        <v>12</v>
      </c>
      <c r="B2" s="11">
        <v>134.4</v>
      </c>
    </row>
    <row r="3" spans="1:2" x14ac:dyDescent="0.25">
      <c r="A3" s="9" t="s">
        <v>17</v>
      </c>
      <c r="B3" s="11">
        <v>156.80000000000001</v>
      </c>
    </row>
    <row r="4" spans="1:2" x14ac:dyDescent="0.25">
      <c r="A4" s="9" t="s">
        <v>15</v>
      </c>
      <c r="B4" s="11">
        <v>224</v>
      </c>
    </row>
    <row r="5" spans="1:2" x14ac:dyDescent="0.25">
      <c r="A5" s="9" t="s">
        <v>20</v>
      </c>
      <c r="B5" s="11">
        <v>268.8</v>
      </c>
    </row>
    <row r="6" spans="1:2" x14ac:dyDescent="0.25">
      <c r="A6" s="9" t="s">
        <v>5</v>
      </c>
      <c r="B6" s="11">
        <v>560</v>
      </c>
    </row>
    <row r="7" spans="1:2" x14ac:dyDescent="0.25">
      <c r="A7" s="9" t="s">
        <v>7</v>
      </c>
      <c r="B7" s="11">
        <v>896</v>
      </c>
    </row>
    <row r="8" spans="1:2" x14ac:dyDescent="0.25">
      <c r="A8" s="9" t="s">
        <v>9</v>
      </c>
      <c r="B8" s="11">
        <v>1430</v>
      </c>
    </row>
    <row r="9" spans="1:2" x14ac:dyDescent="0.25">
      <c r="A9" s="9" t="s">
        <v>36</v>
      </c>
      <c r="B9" s="11">
        <v>3670.0000000000005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zoomScaleNormal="100" zoomScaleSheetLayoutView="110" workbookViewId="0">
      <selection activeCell="B1" sqref="B1"/>
    </sheetView>
  </sheetViews>
  <sheetFormatPr defaultRowHeight="15" x14ac:dyDescent="0.25"/>
  <cols>
    <col min="1" max="1" width="16.5703125" bestFit="1" customWidth="1"/>
    <col min="2" max="2" width="19.28515625" bestFit="1" customWidth="1"/>
    <col min="3" max="3" width="10.7109375" customWidth="1"/>
    <col min="4" max="4" width="11.5703125" customWidth="1"/>
    <col min="5" max="5" width="10.5703125" customWidth="1"/>
    <col min="6" max="6" width="10.42578125" customWidth="1"/>
    <col min="8" max="8" width="15.7109375" bestFit="1" customWidth="1"/>
    <col min="9" max="9" width="3.28515625" customWidth="1"/>
    <col min="10" max="10" width="11.28515625" customWidth="1"/>
    <col min="11" max="11" width="3.28515625" customWidth="1"/>
    <col min="12" max="12" width="14.7109375" customWidth="1"/>
    <col min="13" max="13" width="10" bestFit="1" customWidth="1"/>
  </cols>
  <sheetData>
    <row r="1" spans="1:13" x14ac:dyDescent="0.25">
      <c r="A1" t="s">
        <v>29</v>
      </c>
      <c r="B1">
        <v>100</v>
      </c>
    </row>
    <row r="2" spans="1:13" x14ac:dyDescent="0.25">
      <c r="A2" t="s">
        <v>30</v>
      </c>
      <c r="B2" t="s">
        <v>31</v>
      </c>
      <c r="J2" s="10" t="s">
        <v>39</v>
      </c>
      <c r="K2" s="10"/>
      <c r="L2" s="10" t="s">
        <v>40</v>
      </c>
    </row>
    <row r="3" spans="1:13" x14ac:dyDescent="0.25">
      <c r="A3" t="s">
        <v>32</v>
      </c>
      <c r="B3" s="4">
        <v>41459</v>
      </c>
      <c r="C3" s="5"/>
      <c r="J3" s="10">
        <v>700</v>
      </c>
      <c r="K3" s="10"/>
      <c r="L3" s="10">
        <v>150</v>
      </c>
    </row>
    <row r="4" spans="1:13" x14ac:dyDescent="0.25">
      <c r="A4" t="s">
        <v>33</v>
      </c>
      <c r="B4" s="6">
        <f ca="1">NOW()</f>
        <v>41442.956342939811</v>
      </c>
    </row>
    <row r="5" spans="1:13" x14ac:dyDescent="0.25">
      <c r="A5" t="s">
        <v>34</v>
      </c>
      <c r="B5" s="7">
        <v>41459</v>
      </c>
    </row>
    <row r="6" spans="1:13" x14ac:dyDescent="0.25">
      <c r="B6" s="7"/>
    </row>
    <row r="7" spans="1:13" x14ac:dyDescent="0.25">
      <c r="A7" t="s">
        <v>0</v>
      </c>
      <c r="B7" t="s">
        <v>1</v>
      </c>
      <c r="C7" t="s">
        <v>2</v>
      </c>
      <c r="D7" t="s">
        <v>3</v>
      </c>
      <c r="E7" t="s">
        <v>23</v>
      </c>
      <c r="F7" t="s">
        <v>26</v>
      </c>
      <c r="G7" t="s">
        <v>24</v>
      </c>
      <c r="H7" t="s">
        <v>28</v>
      </c>
    </row>
    <row r="8" spans="1:13" x14ac:dyDescent="0.25">
      <c r="A8" t="s">
        <v>6</v>
      </c>
      <c r="B8" t="s">
        <v>7</v>
      </c>
      <c r="C8">
        <v>40</v>
      </c>
      <c r="D8">
        <v>20</v>
      </c>
      <c r="E8">
        <f t="shared" ref="E8:E20" si="0">C8*D8</f>
        <v>800</v>
      </c>
      <c r="F8" s="2">
        <f t="shared" ref="F8:F20" si="1">VLOOKUP(B8,TaxRateTable,2,0)</f>
        <v>0.12</v>
      </c>
      <c r="G8" s="1">
        <f t="shared" ref="G8:G20" si="2">E8*F8</f>
        <v>96</v>
      </c>
      <c r="H8" s="1">
        <f t="shared" ref="H8:H20" si="3">E8+G8</f>
        <v>896</v>
      </c>
    </row>
    <row r="9" spans="1:13" x14ac:dyDescent="0.25">
      <c r="A9" t="s">
        <v>8</v>
      </c>
      <c r="B9" t="s">
        <v>9</v>
      </c>
      <c r="C9">
        <v>50</v>
      </c>
      <c r="D9">
        <v>15</v>
      </c>
      <c r="E9">
        <f t="shared" si="0"/>
        <v>750</v>
      </c>
      <c r="F9" s="2">
        <f t="shared" si="1"/>
        <v>0</v>
      </c>
      <c r="G9" s="1">
        <f t="shared" si="2"/>
        <v>0</v>
      </c>
      <c r="H9" s="1">
        <f t="shared" si="3"/>
        <v>750</v>
      </c>
    </row>
    <row r="10" spans="1:13" x14ac:dyDescent="0.25">
      <c r="A10" t="s">
        <v>4</v>
      </c>
      <c r="B10" t="s">
        <v>5</v>
      </c>
      <c r="C10">
        <v>1</v>
      </c>
      <c r="D10">
        <v>500</v>
      </c>
      <c r="E10">
        <f t="shared" si="0"/>
        <v>500</v>
      </c>
      <c r="F10" s="2">
        <f t="shared" si="1"/>
        <v>0.12</v>
      </c>
      <c r="G10" s="1">
        <f t="shared" si="2"/>
        <v>60</v>
      </c>
      <c r="H10" s="1">
        <f t="shared" si="3"/>
        <v>560</v>
      </c>
      <c r="L10" t="s">
        <v>25</v>
      </c>
      <c r="M10" t="s">
        <v>26</v>
      </c>
    </row>
    <row r="11" spans="1:13" x14ac:dyDescent="0.25">
      <c r="A11" t="s">
        <v>22</v>
      </c>
      <c r="B11" t="s">
        <v>9</v>
      </c>
      <c r="C11">
        <v>100</v>
      </c>
      <c r="D11">
        <v>3</v>
      </c>
      <c r="E11">
        <f t="shared" si="0"/>
        <v>300</v>
      </c>
      <c r="F11" s="2">
        <f t="shared" si="1"/>
        <v>0</v>
      </c>
      <c r="G11" s="1">
        <f t="shared" si="2"/>
        <v>0</v>
      </c>
      <c r="H11" s="1">
        <f t="shared" si="3"/>
        <v>300</v>
      </c>
      <c r="L11" t="s">
        <v>9</v>
      </c>
      <c r="M11" s="2">
        <v>0</v>
      </c>
    </row>
    <row r="12" spans="1:13" x14ac:dyDescent="0.25">
      <c r="A12" t="s">
        <v>19</v>
      </c>
      <c r="B12" t="s">
        <v>20</v>
      </c>
      <c r="C12">
        <v>30</v>
      </c>
      <c r="D12">
        <v>8</v>
      </c>
      <c r="E12">
        <f t="shared" si="0"/>
        <v>240</v>
      </c>
      <c r="F12" s="2">
        <f t="shared" si="1"/>
        <v>0.12</v>
      </c>
      <c r="G12" s="1">
        <f t="shared" si="2"/>
        <v>28.799999999999997</v>
      </c>
      <c r="H12" s="1">
        <f t="shared" si="3"/>
        <v>268.8</v>
      </c>
      <c r="M12" s="2"/>
    </row>
    <row r="13" spans="1:13" x14ac:dyDescent="0.25">
      <c r="A13" t="s">
        <v>14</v>
      </c>
      <c r="B13" t="s">
        <v>15</v>
      </c>
      <c r="C13">
        <v>1</v>
      </c>
      <c r="D13">
        <v>200</v>
      </c>
      <c r="E13">
        <f t="shared" si="0"/>
        <v>200</v>
      </c>
      <c r="F13" s="2">
        <f t="shared" si="1"/>
        <v>0.12</v>
      </c>
      <c r="G13" s="1">
        <f t="shared" si="2"/>
        <v>24</v>
      </c>
      <c r="H13" s="1">
        <f t="shared" si="3"/>
        <v>224</v>
      </c>
      <c r="L13" t="s">
        <v>5</v>
      </c>
      <c r="M13" s="2">
        <v>0.12</v>
      </c>
    </row>
    <row r="14" spans="1:13" x14ac:dyDescent="0.25">
      <c r="A14" t="s">
        <v>10</v>
      </c>
      <c r="B14" t="s">
        <v>9</v>
      </c>
      <c r="C14">
        <v>200</v>
      </c>
      <c r="D14">
        <v>1</v>
      </c>
      <c r="E14">
        <f t="shared" si="0"/>
        <v>200</v>
      </c>
      <c r="F14" s="2">
        <f t="shared" si="1"/>
        <v>0</v>
      </c>
      <c r="G14" s="1">
        <f t="shared" si="2"/>
        <v>0</v>
      </c>
      <c r="H14" s="1">
        <f t="shared" si="3"/>
        <v>200</v>
      </c>
      <c r="L14" t="s">
        <v>27</v>
      </c>
      <c r="M14" s="2">
        <v>0.12</v>
      </c>
    </row>
    <row r="15" spans="1:13" x14ac:dyDescent="0.25">
      <c r="A15" t="s">
        <v>11</v>
      </c>
      <c r="B15" t="s">
        <v>12</v>
      </c>
      <c r="C15">
        <v>30</v>
      </c>
      <c r="D15">
        <v>4</v>
      </c>
      <c r="E15">
        <f t="shared" si="0"/>
        <v>120</v>
      </c>
      <c r="F15" s="2">
        <f t="shared" si="1"/>
        <v>0.12</v>
      </c>
      <c r="G15" s="1">
        <f t="shared" si="2"/>
        <v>14.399999999999999</v>
      </c>
      <c r="H15" s="1">
        <f t="shared" si="3"/>
        <v>134.4</v>
      </c>
      <c r="L15" t="s">
        <v>20</v>
      </c>
      <c r="M15" s="2">
        <v>0.12</v>
      </c>
    </row>
    <row r="16" spans="1:13" x14ac:dyDescent="0.25">
      <c r="A16" t="s">
        <v>38</v>
      </c>
      <c r="B16" t="s">
        <v>9</v>
      </c>
      <c r="C16">
        <v>200</v>
      </c>
      <c r="D16">
        <v>0.5</v>
      </c>
      <c r="E16">
        <f t="shared" si="0"/>
        <v>100</v>
      </c>
      <c r="F16" s="2">
        <f t="shared" si="1"/>
        <v>0</v>
      </c>
      <c r="G16" s="1">
        <f t="shared" si="2"/>
        <v>0</v>
      </c>
      <c r="H16" s="1">
        <f t="shared" si="3"/>
        <v>100</v>
      </c>
      <c r="L16" t="s">
        <v>12</v>
      </c>
      <c r="M16" s="2">
        <v>0.12</v>
      </c>
    </row>
    <row r="17" spans="1:13" x14ac:dyDescent="0.25">
      <c r="A17" t="s">
        <v>18</v>
      </c>
      <c r="B17" t="s">
        <v>17</v>
      </c>
      <c r="C17">
        <v>20</v>
      </c>
      <c r="D17">
        <v>4</v>
      </c>
      <c r="E17">
        <f t="shared" si="0"/>
        <v>80</v>
      </c>
      <c r="F17" s="2">
        <f t="shared" si="1"/>
        <v>0.12</v>
      </c>
      <c r="G17" s="1">
        <f t="shared" si="2"/>
        <v>9.6</v>
      </c>
      <c r="H17" s="1">
        <f t="shared" si="3"/>
        <v>89.6</v>
      </c>
      <c r="L17" t="s">
        <v>7</v>
      </c>
      <c r="M17" s="2">
        <v>0.12</v>
      </c>
    </row>
    <row r="18" spans="1:13" x14ac:dyDescent="0.25">
      <c r="A18" t="s">
        <v>21</v>
      </c>
      <c r="B18" t="s">
        <v>9</v>
      </c>
      <c r="C18">
        <v>20</v>
      </c>
      <c r="D18">
        <v>4</v>
      </c>
      <c r="E18">
        <f t="shared" si="0"/>
        <v>80</v>
      </c>
      <c r="F18" s="2">
        <f t="shared" si="1"/>
        <v>0</v>
      </c>
      <c r="G18" s="1">
        <f t="shared" si="2"/>
        <v>0</v>
      </c>
      <c r="H18" s="1">
        <f t="shared" si="3"/>
        <v>80</v>
      </c>
      <c r="L18" t="s">
        <v>15</v>
      </c>
      <c r="M18" s="2">
        <v>0.12</v>
      </c>
    </row>
    <row r="19" spans="1:13" x14ac:dyDescent="0.25">
      <c r="A19" t="s">
        <v>16</v>
      </c>
      <c r="B19" t="s">
        <v>17</v>
      </c>
      <c r="C19">
        <v>30</v>
      </c>
      <c r="D19">
        <v>2</v>
      </c>
      <c r="E19">
        <f t="shared" si="0"/>
        <v>60</v>
      </c>
      <c r="F19" s="2">
        <f t="shared" si="1"/>
        <v>0.12</v>
      </c>
      <c r="G19" s="1">
        <f t="shared" si="2"/>
        <v>7.1999999999999993</v>
      </c>
      <c r="H19" s="1">
        <f t="shared" si="3"/>
        <v>67.2</v>
      </c>
    </row>
    <row r="20" spans="1:13" x14ac:dyDescent="0.25">
      <c r="A20" t="s">
        <v>13</v>
      </c>
      <c r="B20" t="s">
        <v>9</v>
      </c>
      <c r="C20">
        <v>0</v>
      </c>
      <c r="D20">
        <v>12</v>
      </c>
      <c r="E20">
        <f t="shared" si="0"/>
        <v>0</v>
      </c>
      <c r="F20" s="2">
        <f t="shared" si="1"/>
        <v>0</v>
      </c>
      <c r="G20" s="1">
        <f t="shared" si="2"/>
        <v>0</v>
      </c>
      <c r="H20" s="1">
        <f t="shared" si="3"/>
        <v>0</v>
      </c>
    </row>
    <row r="22" spans="1:13" ht="26.25" x14ac:dyDescent="0.4">
      <c r="H22" s="3">
        <f>SUBTOTAL(9,H8:H21)</f>
        <v>3670</v>
      </c>
    </row>
  </sheetData>
  <sortState ref="A8:H20">
    <sortCondition descending="1" ref="H12"/>
  </sortState>
  <conditionalFormatting sqref="H8:H20">
    <cfRule type="cellIs" dxfId="9" priority="3" operator="lessThan">
      <formula>$L$3</formula>
    </cfRule>
    <cfRule type="cellIs" dxfId="8" priority="4" operator="greaterThan">
      <formula>$J$3</formula>
    </cfRule>
  </conditionalFormatting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Pivot Charts and Table</vt:lpstr>
      <vt:lpstr>Data</vt:lpstr>
      <vt:lpstr>DateOfParty</vt:lpstr>
      <vt:lpstr>GrandTotal</vt:lpstr>
      <vt:lpstr>Guests</vt:lpstr>
      <vt:lpstr>PartyData</vt:lpstr>
      <vt:lpstr>Data!Print_Area</vt:lpstr>
      <vt:lpstr>TaxRateTable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cp:lastPrinted>2013-06-15T19:47:47Z</cp:lastPrinted>
  <dcterms:created xsi:type="dcterms:W3CDTF">2013-06-15T16:40:00Z</dcterms:created>
  <dcterms:modified xsi:type="dcterms:W3CDTF">2013-06-18T02:58:52Z</dcterms:modified>
</cp:coreProperties>
</file>