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480" yWindow="90" windowWidth="18195" windowHeight="12015" tabRatio="794"/>
  </bookViews>
  <sheets>
    <sheet name="pivot table (library example)" sheetId="1" r:id="rId1"/>
    <sheet name="conditional nested if function" sheetId="4" r:id="rId2"/>
    <sheet name="name range example 1" sheetId="5" r:id="rId3"/>
    <sheet name="name range example 2" sheetId="6" r:id="rId4"/>
    <sheet name="hyperlink" sheetId="7" r:id="rId5"/>
    <sheet name="combine two cells into one cell" sheetId="8" r:id="rId6"/>
    <sheet name="vlookup" sheetId="9" r:id="rId7"/>
  </sheets>
  <definedNames>
    <definedName name="AskingPrice">'name range example 2'!$C$6</definedName>
    <definedName name="TotalForMonth">'name range example 1'!$C$6</definedName>
  </definedNames>
  <calcPr calcId="152511"/>
  <pivotCaches>
    <pivotCache cacheId="5" r:id="rId8"/>
  </pivotCaches>
</workbook>
</file>

<file path=xl/calcChain.xml><?xml version="1.0" encoding="utf-8"?>
<calcChain xmlns="http://schemas.openxmlformats.org/spreadsheetml/2006/main">
  <c r="B12" i="9" l="1"/>
  <c r="B11" i="9"/>
  <c r="B10" i="9"/>
  <c r="B9" i="9"/>
  <c r="B8" i="9"/>
  <c r="B7" i="9"/>
  <c r="D2" i="8" l="1"/>
  <c r="D3" i="8"/>
  <c r="D4" i="8"/>
  <c r="D1" i="8"/>
  <c r="E7" i="7"/>
  <c r="E12" i="7"/>
  <c r="E11" i="7"/>
  <c r="E10" i="7"/>
  <c r="B2" i="4"/>
  <c r="B3" i="4"/>
  <c r="B4" i="4"/>
  <c r="B5" i="4"/>
  <c r="B6" i="4"/>
  <c r="B1" i="4"/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B32" i="1"/>
  <c r="C32" i="1"/>
  <c r="D32" i="1"/>
  <c r="E32" i="1"/>
  <c r="F32" i="1"/>
  <c r="G32" i="1" l="1"/>
</calcChain>
</file>

<file path=xl/sharedStrings.xml><?xml version="1.0" encoding="utf-8"?>
<sst xmlns="http://schemas.openxmlformats.org/spreadsheetml/2006/main" count="38" uniqueCount="34">
  <si>
    <t>Date</t>
  </si>
  <si>
    <t>fines</t>
  </si>
  <si>
    <t>unclass rev</t>
  </si>
  <si>
    <t>book sale</t>
  </si>
  <si>
    <t>comm</t>
  </si>
  <si>
    <t>lost book</t>
  </si>
  <si>
    <t>Row Labels</t>
  </si>
  <si>
    <t>Grand Total</t>
  </si>
  <si>
    <t>Sum of fines</t>
  </si>
  <si>
    <t>Sum of unclass rev</t>
  </si>
  <si>
    <t>Total</t>
  </si>
  <si>
    <t>Sum of lost book</t>
  </si>
  <si>
    <t>4/1/2014 - 4/7/2014</t>
  </si>
  <si>
    <t>4/8/2014 - 4/14/2014</t>
  </si>
  <si>
    <t>4/15/2014 - 4/21/2014</t>
  </si>
  <si>
    <t>4/22/2014 - 4/28/2014</t>
  </si>
  <si>
    <t>4/29/2014 - 5/5/2014</t>
  </si>
  <si>
    <t>7/29/2014 - 8/2/2014</t>
  </si>
  <si>
    <t>total</t>
  </si>
  <si>
    <t>Sum of total</t>
  </si>
  <si>
    <t>Greater than</t>
  </si>
  <si>
    <t>Total for the month</t>
  </si>
  <si>
    <t>Asking Price</t>
  </si>
  <si>
    <t>asking price</t>
  </si>
  <si>
    <t>a</t>
  </si>
  <si>
    <t>b</t>
  </si>
  <si>
    <t>c</t>
  </si>
  <si>
    <t>aaaaaa</t>
  </si>
  <si>
    <t>bbb</t>
  </si>
  <si>
    <t>cccccc</t>
  </si>
  <si>
    <t>ddddddd</t>
  </si>
  <si>
    <t>A</t>
  </si>
  <si>
    <t>B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</si>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</sst>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"/>
    <numFmt numFmtId="165" formatCode="m/d;@"/>
  </numFmts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NumberFormat="1"/>
    <xf numFmtId="164" fontId="0" fillId="0" borderId="0" xfId="0" applyNumberFormat="1"/>
    <xf numFmtId="165" fontId="0" fillId="0" borderId="0" xfId="0" applyNumberFormat="1" applyAlignment="1">
      <alignment horizontal="left"/>
    </xf>
    <xf numFmtId="0" fontId="1" fillId="0" borderId="0" xfId="0" applyFont="1"/>
    <xf numFmtId="0" fontId="2" fillId="0" borderId="0" xfId="1"/>
  </cellXfs>
  <cellStyles count="2">
    <cellStyle name="Hyperlink" xfId="1" builtinId="8"/>
    <cellStyle name="Normal" xfId="0" builtinId="0"/>
  </cellStyles>
  <dxfs count="16"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m/d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[Advanced-Excel-6-28-14.xlsx]pivot table (library example)!PivotTable1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table (library example)'!$J$5</c:f>
              <c:strCache>
                <c:ptCount val="1"/>
                <c:pt idx="0">
                  <c:v>Sum of fines</c:v>
                </c:pt>
              </c:strCache>
            </c:strRef>
          </c:tx>
          <c:invertIfNegative val="0"/>
          <c:cat>
            <c:strRef>
              <c:f>'pivot table (library example)'!$I$6:$I$12</c:f>
              <c:strCache>
                <c:ptCount val="6"/>
                <c:pt idx="0">
                  <c:v>4/1/2014 - 4/7/2014</c:v>
                </c:pt>
                <c:pt idx="1">
                  <c:v>4/22/2014 - 4/28/2014</c:v>
                </c:pt>
                <c:pt idx="2">
                  <c:v>4/15/2014 - 4/21/2014</c:v>
                </c:pt>
                <c:pt idx="3">
                  <c:v>4/8/2014 - 4/14/2014</c:v>
                </c:pt>
                <c:pt idx="4">
                  <c:v>4/29/2014 - 5/5/2014</c:v>
                </c:pt>
                <c:pt idx="5">
                  <c:v>7/29/2014 - 8/2/2014</c:v>
                </c:pt>
              </c:strCache>
            </c:strRef>
          </c:cat>
          <c:val>
            <c:numRef>
              <c:f>'pivot table (library example)'!$J$6:$J$12</c:f>
              <c:numCache>
                <c:formatCode>General</c:formatCode>
                <c:ptCount val="6"/>
                <c:pt idx="0">
                  <c:v>229</c:v>
                </c:pt>
                <c:pt idx="1">
                  <c:v>256</c:v>
                </c:pt>
                <c:pt idx="2">
                  <c:v>53</c:v>
                </c:pt>
                <c:pt idx="3">
                  <c:v>116</c:v>
                </c:pt>
                <c:pt idx="4">
                  <c:v>35</c:v>
                </c:pt>
                <c:pt idx="5">
                  <c:v>11</c:v>
                </c:pt>
              </c:numCache>
            </c:numRef>
          </c:val>
        </c:ser>
        <c:ser>
          <c:idx val="1"/>
          <c:order val="1"/>
          <c:tx>
            <c:strRef>
              <c:f>'pivot table (library example)'!$K$5</c:f>
              <c:strCache>
                <c:ptCount val="1"/>
                <c:pt idx="0">
                  <c:v>Sum of unclass rev</c:v>
                </c:pt>
              </c:strCache>
            </c:strRef>
          </c:tx>
          <c:invertIfNegative val="0"/>
          <c:cat>
            <c:strRef>
              <c:f>'pivot table (library example)'!$I$6:$I$12</c:f>
              <c:strCache>
                <c:ptCount val="6"/>
                <c:pt idx="0">
                  <c:v>4/1/2014 - 4/7/2014</c:v>
                </c:pt>
                <c:pt idx="1">
                  <c:v>4/22/2014 - 4/28/2014</c:v>
                </c:pt>
                <c:pt idx="2">
                  <c:v>4/15/2014 - 4/21/2014</c:v>
                </c:pt>
                <c:pt idx="3">
                  <c:v>4/8/2014 - 4/14/2014</c:v>
                </c:pt>
                <c:pt idx="4">
                  <c:v>4/29/2014 - 5/5/2014</c:v>
                </c:pt>
                <c:pt idx="5">
                  <c:v>7/29/2014 - 8/2/2014</c:v>
                </c:pt>
              </c:strCache>
            </c:strRef>
          </c:cat>
          <c:val>
            <c:numRef>
              <c:f>'pivot table (library example)'!$K$6:$K$12</c:f>
              <c:numCache>
                <c:formatCode>General</c:formatCode>
                <c:ptCount val="6"/>
                <c:pt idx="0">
                  <c:v>11</c:v>
                </c:pt>
                <c:pt idx="1">
                  <c:v>21</c:v>
                </c:pt>
                <c:pt idx="2">
                  <c:v>8</c:v>
                </c:pt>
              </c:numCache>
            </c:numRef>
          </c:val>
        </c:ser>
        <c:ser>
          <c:idx val="2"/>
          <c:order val="2"/>
          <c:tx>
            <c:strRef>
              <c:f>'pivot table (library example)'!$L$5</c:f>
              <c:strCache>
                <c:ptCount val="1"/>
                <c:pt idx="0">
                  <c:v>Sum of lost book</c:v>
                </c:pt>
              </c:strCache>
            </c:strRef>
          </c:tx>
          <c:invertIfNegative val="0"/>
          <c:cat>
            <c:strRef>
              <c:f>'pivot table (library example)'!$I$6:$I$12</c:f>
              <c:strCache>
                <c:ptCount val="6"/>
                <c:pt idx="0">
                  <c:v>4/1/2014 - 4/7/2014</c:v>
                </c:pt>
                <c:pt idx="1">
                  <c:v>4/22/2014 - 4/28/2014</c:v>
                </c:pt>
                <c:pt idx="2">
                  <c:v>4/15/2014 - 4/21/2014</c:v>
                </c:pt>
                <c:pt idx="3">
                  <c:v>4/8/2014 - 4/14/2014</c:v>
                </c:pt>
                <c:pt idx="4">
                  <c:v>4/29/2014 - 5/5/2014</c:v>
                </c:pt>
                <c:pt idx="5">
                  <c:v>7/29/2014 - 8/2/2014</c:v>
                </c:pt>
              </c:strCache>
            </c:strRef>
          </c:cat>
          <c:val>
            <c:numRef>
              <c:f>'pivot table (library example)'!$L$6:$L$12</c:f>
              <c:numCache>
                <c:formatCode>General</c:formatCode>
                <c:ptCount val="6"/>
                <c:pt idx="0">
                  <c:v>78</c:v>
                </c:pt>
                <c:pt idx="1">
                  <c:v>49</c:v>
                </c:pt>
                <c:pt idx="2">
                  <c:v>133</c:v>
                </c:pt>
                <c:pt idx="3">
                  <c:v>71</c:v>
                </c:pt>
                <c:pt idx="4">
                  <c:v>9</c:v>
                </c:pt>
              </c:numCache>
            </c:numRef>
          </c:val>
        </c:ser>
        <c:ser>
          <c:idx val="3"/>
          <c:order val="3"/>
          <c:tx>
            <c:strRef>
              <c:f>'pivot table (library example)'!$M$5</c:f>
              <c:strCache>
                <c:ptCount val="1"/>
                <c:pt idx="0">
                  <c:v>Sum of total</c:v>
                </c:pt>
              </c:strCache>
            </c:strRef>
          </c:tx>
          <c:invertIfNegative val="0"/>
          <c:cat>
            <c:strRef>
              <c:f>'pivot table (library example)'!$I$6:$I$12</c:f>
              <c:strCache>
                <c:ptCount val="6"/>
                <c:pt idx="0">
                  <c:v>4/1/2014 - 4/7/2014</c:v>
                </c:pt>
                <c:pt idx="1">
                  <c:v>4/22/2014 - 4/28/2014</c:v>
                </c:pt>
                <c:pt idx="2">
                  <c:v>4/15/2014 - 4/21/2014</c:v>
                </c:pt>
                <c:pt idx="3">
                  <c:v>4/8/2014 - 4/14/2014</c:v>
                </c:pt>
                <c:pt idx="4">
                  <c:v>4/29/2014 - 5/5/2014</c:v>
                </c:pt>
                <c:pt idx="5">
                  <c:v>7/29/2014 - 8/2/2014</c:v>
                </c:pt>
              </c:strCache>
            </c:strRef>
          </c:cat>
          <c:val>
            <c:numRef>
              <c:f>'pivot table (library example)'!$M$6:$M$12</c:f>
              <c:numCache>
                <c:formatCode>General</c:formatCode>
                <c:ptCount val="6"/>
                <c:pt idx="0">
                  <c:v>378</c:v>
                </c:pt>
                <c:pt idx="1">
                  <c:v>374</c:v>
                </c:pt>
                <c:pt idx="2">
                  <c:v>240</c:v>
                </c:pt>
                <c:pt idx="3">
                  <c:v>229.25</c:v>
                </c:pt>
                <c:pt idx="4">
                  <c:v>49</c:v>
                </c:pt>
                <c:pt idx="5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42384"/>
        <c:axId val="212372064"/>
      </c:barChart>
      <c:catAx>
        <c:axId val="5442384"/>
        <c:scaling>
          <c:orientation val="minMax"/>
        </c:scaling>
        <c:delete val="0"/>
        <c:axPos val="b"/>
        <c:numFmt formatCode="m/d" sourceLinked="0"/>
        <c:majorTickMark val="out"/>
        <c:minorTickMark val="none"/>
        <c:tickLblPos val="nextTo"/>
        <c:crossAx val="212372064"/>
        <c:crosses val="autoZero"/>
        <c:auto val="1"/>
        <c:lblAlgn val="ctr"/>
        <c:lblOffset val="100"/>
        <c:noMultiLvlLbl val="0"/>
      </c:catAx>
      <c:valAx>
        <c:axId val="212372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42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128435</xdr:colOff>
      <xdr:row>50</xdr:row>
      <xdr:rowOff>150410</xdr:rowOff>
    </xdr:from>
    <xdr:to>
      <xdr:col>9</xdr:col>
      <xdr:colOff>598610</xdr:colOff>
      <xdr:row>65</xdr:row>
      <xdr:rowOff>36110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CC" refreshedDate="41818.485077083336" createdVersion="4" refreshedVersion="4" minRefreshableVersion="3" recordCount="30">
  <cacheSource type="worksheet">
    <worksheetSource ref="A1:G31" sheet="pivot table (library example)"/>
  </cacheSource>
  <cacheFields count="7">
    <cacheField name="Date" numFmtId="164">
      <sharedItems containsSemiMixedTypes="0" containsNonDate="0" containsDate="1" containsString="0" minDate="2014-04-01T00:00:00" maxDate="2014-08-02T00:00:00" count="30">
        <d v="2014-04-01T00:00:00"/>
        <d v="2014-04-02T00:00:00"/>
        <d v="2014-04-03T00:00:00"/>
        <d v="2014-04-04T00:00:00"/>
        <d v="2014-04-05T00:00:00"/>
        <d v="2014-04-06T00:00:00"/>
        <d v="2014-04-07T00:00:00"/>
        <d v="2014-04-08T00:00:00"/>
        <d v="2014-04-09T00:00:00"/>
        <d v="2014-04-10T00:00:00"/>
        <d v="2014-04-11T00:00:00"/>
        <d v="2014-04-12T00:00:00"/>
        <d v="2014-04-13T00:00:00"/>
        <d v="2014-04-14T00:00:00"/>
        <d v="2014-04-15T00:00:00"/>
        <d v="2014-04-16T00:00:00"/>
        <d v="2014-04-17T00:00:00"/>
        <d v="2014-04-18T00:00:00"/>
        <d v="2014-04-19T00:00:00"/>
        <d v="2014-04-20T00:00:00"/>
        <d v="2014-04-21T00:00:00"/>
        <d v="2014-04-22T00:00:00"/>
        <d v="2014-04-23T00:00:00"/>
        <d v="2014-04-24T00:00:00"/>
        <d v="2014-04-25T00:00:00"/>
        <d v="2014-04-26T00:00:00"/>
        <d v="2014-04-27T00:00:00"/>
        <d v="2014-04-28T00:00:00"/>
        <d v="2014-04-29T00:00:00"/>
        <d v="2014-08-01T00:00:00"/>
      </sharedItems>
      <fieldGroup base="0">
        <rangePr groupBy="days" startDate="2014-04-01T00:00:00" endDate="2014-08-02T00:00:00" groupInterval="7"/>
        <groupItems count="20">
          <s v="&lt;4/1/2014"/>
          <s v="4/1/2014 - 4/7/2014"/>
          <s v="4/8/2014 - 4/14/2014"/>
          <s v="4/15/2014 - 4/21/2014"/>
          <s v="4/22/2014 - 4/28/2014"/>
          <s v="4/29/2014 - 5/5/2014"/>
          <s v="5/6/2014 - 5/12/2014"/>
          <s v="5/13/2014 - 5/19/2014"/>
          <s v="5/20/2014 - 5/26/2014"/>
          <s v="5/27/2014 - 6/2/2014"/>
          <s v="6/3/2014 - 6/9/2014"/>
          <s v="6/10/2014 - 6/16/2014"/>
          <s v="6/17/2014 - 6/23/2014"/>
          <s v="6/24/2014 - 6/30/2014"/>
          <s v="7/1/2014 - 7/7/2014"/>
          <s v="7/8/2014 - 7/14/2014"/>
          <s v="7/15/2014 - 7/21/2014"/>
          <s v="7/22/2014 - 7/28/2014"/>
          <s v="7/29/2014 - 8/2/2014"/>
          <s v="&gt;8/2/2014"/>
        </groupItems>
      </fieldGroup>
    </cacheField>
    <cacheField name="fines" numFmtId="0">
      <sharedItems containsString="0" containsBlank="1" containsNumber="1" containsInteger="1" minValue="0" maxValue="73" count="23">
        <n v="37"/>
        <n v="33"/>
        <n v="50"/>
        <n v="24"/>
        <n v="28"/>
        <m/>
        <n v="57"/>
        <n v="21"/>
        <n v="16"/>
        <n v="17"/>
        <n v="35"/>
        <n v="23"/>
        <n v="4"/>
        <n v="1"/>
        <n v="3"/>
        <n v="0"/>
        <n v="48"/>
        <n v="29"/>
        <n v="73"/>
        <n v="14"/>
        <n v="61"/>
        <n v="56"/>
        <n v="11"/>
      </sharedItems>
    </cacheField>
    <cacheField name="unclass rev" numFmtId="0">
      <sharedItems containsString="0" containsBlank="1" containsNumber="1" containsInteger="1" minValue="2" maxValue="9" count="6">
        <m/>
        <n v="5"/>
        <n v="2"/>
        <n v="4"/>
        <n v="6"/>
        <n v="9"/>
      </sharedItems>
    </cacheField>
    <cacheField name="book sale" numFmtId="0">
      <sharedItems containsString="0" containsBlank="1" containsNumber="1" minValue="0.25" maxValue="8"/>
    </cacheField>
    <cacheField name="comm" numFmtId="0">
      <sharedItems containsString="0" containsBlank="1" containsNumber="1" containsInteger="1" minValue="1" maxValue="20"/>
    </cacheField>
    <cacheField name="lost book" numFmtId="0">
      <sharedItems containsString="0" containsBlank="1" containsNumber="1" containsInteger="1" minValue="5" maxValue="81"/>
    </cacheField>
    <cacheField name="total" numFmtId="0">
      <sharedItems containsSemiMixedTypes="0" containsString="0" containsNumber="1" minValue="0" maxValue="1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x v="0"/>
    <x v="0"/>
    <x v="0"/>
    <n v="2"/>
    <n v="3"/>
    <n v="60"/>
    <n v="102"/>
  </r>
  <r>
    <x v="1"/>
    <x v="1"/>
    <x v="0"/>
    <n v="4"/>
    <n v="2"/>
    <m/>
    <n v="39"/>
  </r>
  <r>
    <x v="2"/>
    <x v="2"/>
    <x v="1"/>
    <n v="5"/>
    <n v="10"/>
    <m/>
    <n v="70"/>
  </r>
  <r>
    <x v="3"/>
    <x v="3"/>
    <x v="2"/>
    <m/>
    <m/>
    <n v="18"/>
    <n v="44"/>
  </r>
  <r>
    <x v="4"/>
    <x v="4"/>
    <x v="2"/>
    <n v="8"/>
    <n v="19"/>
    <m/>
    <n v="57"/>
  </r>
  <r>
    <x v="5"/>
    <x v="5"/>
    <x v="0"/>
    <m/>
    <m/>
    <m/>
    <n v="0"/>
  </r>
  <r>
    <x v="6"/>
    <x v="6"/>
    <x v="2"/>
    <m/>
    <n v="7"/>
    <m/>
    <n v="66"/>
  </r>
  <r>
    <x v="7"/>
    <x v="7"/>
    <x v="0"/>
    <n v="2"/>
    <n v="1"/>
    <n v="20"/>
    <n v="44"/>
  </r>
  <r>
    <x v="8"/>
    <x v="8"/>
    <x v="0"/>
    <n v="0.25"/>
    <n v="10"/>
    <m/>
    <n v="26.25"/>
  </r>
  <r>
    <x v="9"/>
    <x v="9"/>
    <x v="0"/>
    <n v="4"/>
    <n v="3"/>
    <m/>
    <n v="24"/>
  </r>
  <r>
    <x v="10"/>
    <x v="10"/>
    <x v="0"/>
    <m/>
    <m/>
    <m/>
    <n v="35"/>
  </r>
  <r>
    <x v="11"/>
    <x v="11"/>
    <x v="0"/>
    <n v="1"/>
    <n v="16"/>
    <m/>
    <n v="40"/>
  </r>
  <r>
    <x v="12"/>
    <x v="5"/>
    <x v="0"/>
    <m/>
    <m/>
    <m/>
    <n v="0"/>
  </r>
  <r>
    <x v="13"/>
    <x v="12"/>
    <x v="0"/>
    <n v="2"/>
    <n v="3"/>
    <n v="51"/>
    <n v="60"/>
  </r>
  <r>
    <x v="14"/>
    <x v="13"/>
    <x v="2"/>
    <n v="1"/>
    <n v="9"/>
    <m/>
    <n v="13"/>
  </r>
  <r>
    <x v="15"/>
    <x v="14"/>
    <x v="2"/>
    <n v="0.5"/>
    <n v="9"/>
    <m/>
    <n v="14.5"/>
  </r>
  <r>
    <x v="16"/>
    <x v="13"/>
    <x v="3"/>
    <n v="2"/>
    <n v="5"/>
    <n v="81"/>
    <n v="93"/>
  </r>
  <r>
    <x v="17"/>
    <x v="15"/>
    <x v="0"/>
    <m/>
    <m/>
    <n v="35"/>
    <n v="35"/>
  </r>
  <r>
    <x v="18"/>
    <x v="15"/>
    <x v="0"/>
    <n v="1.5"/>
    <n v="8"/>
    <n v="12"/>
    <n v="21.5"/>
  </r>
  <r>
    <x v="19"/>
    <x v="5"/>
    <x v="0"/>
    <m/>
    <m/>
    <m/>
    <n v="0"/>
  </r>
  <r>
    <x v="20"/>
    <x v="16"/>
    <x v="0"/>
    <m/>
    <n v="10"/>
    <n v="5"/>
    <n v="63"/>
  </r>
  <r>
    <x v="21"/>
    <x v="17"/>
    <x v="2"/>
    <n v="2"/>
    <n v="10"/>
    <n v="17"/>
    <n v="60"/>
  </r>
  <r>
    <x v="22"/>
    <x v="18"/>
    <x v="2"/>
    <m/>
    <n v="4"/>
    <m/>
    <n v="79"/>
  </r>
  <r>
    <x v="23"/>
    <x v="11"/>
    <x v="4"/>
    <m/>
    <n v="6"/>
    <m/>
    <n v="35"/>
  </r>
  <r>
    <x v="24"/>
    <x v="19"/>
    <x v="0"/>
    <m/>
    <n v="20"/>
    <m/>
    <n v="34"/>
  </r>
  <r>
    <x v="25"/>
    <x v="20"/>
    <x v="2"/>
    <m/>
    <m/>
    <n v="25"/>
    <n v="88"/>
  </r>
  <r>
    <x v="26"/>
    <x v="5"/>
    <x v="0"/>
    <m/>
    <m/>
    <m/>
    <n v="0"/>
  </r>
  <r>
    <x v="27"/>
    <x v="21"/>
    <x v="5"/>
    <m/>
    <n v="6"/>
    <n v="7"/>
    <n v="78"/>
  </r>
  <r>
    <x v="28"/>
    <x v="10"/>
    <x v="0"/>
    <m/>
    <n v="5"/>
    <n v="9"/>
    <n v="49"/>
  </r>
  <r>
    <x v="29"/>
    <x v="22"/>
    <x v="0"/>
    <m/>
    <n v="6"/>
    <m/>
    <n v="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0">
  <location ref="I5:M12" firstHeaderRow="0" firstDataRow="1" firstDataCol="1"/>
  <pivotFields count="7">
    <pivotField axis="axisRow" numFmtId="165" showAll="0" sortType="descending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  <autoSortScope>
        <pivotArea dataOnly="0" outline="0" fieldPosition="0">
          <references count="1">
            <reference field="4294967294" count="1" selected="0">
              <x v="3"/>
            </reference>
          </references>
        </pivotArea>
      </autoSortScope>
    </pivotField>
    <pivotField dataField="1" showAll="0">
      <items count="24">
        <item x="15"/>
        <item x="13"/>
        <item x="14"/>
        <item x="12"/>
        <item x="22"/>
        <item x="19"/>
        <item x="8"/>
        <item x="9"/>
        <item x="7"/>
        <item x="11"/>
        <item x="3"/>
        <item x="4"/>
        <item x="17"/>
        <item x="1"/>
        <item x="10"/>
        <item x="0"/>
        <item x="16"/>
        <item x="2"/>
        <item x="21"/>
        <item x="6"/>
        <item x="20"/>
        <item x="18"/>
        <item x="5"/>
        <item t="default"/>
      </items>
    </pivotField>
    <pivotField dataField="1" showAll="0">
      <items count="7">
        <item x="2"/>
        <item x="3"/>
        <item x="1"/>
        <item x="4"/>
        <item x="5"/>
        <item x="0"/>
        <item t="default"/>
      </items>
    </pivotField>
    <pivotField showAll="0"/>
    <pivotField showAll="0"/>
    <pivotField dataField="1" showAll="0"/>
    <pivotField dataField="1" showAll="0" defaultSubtotal="0"/>
  </pivotFields>
  <rowFields count="1">
    <field x="0"/>
  </rowFields>
  <rowItems count="7">
    <i>
      <x v="1"/>
    </i>
    <i>
      <x v="4"/>
    </i>
    <i>
      <x v="3"/>
    </i>
    <i>
      <x v="2"/>
    </i>
    <i>
      <x v="5"/>
    </i>
    <i>
      <x v="18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fines" fld="1" baseField="0" baseItem="0"/>
    <dataField name="Sum of unclass rev" fld="2" baseField="0" baseItem="2"/>
    <dataField name="Sum of lost book" fld="5" baseField="0" baseItem="3"/>
    <dataField name="Sum of total" fld="6" baseField="0" baseItem="0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G32" totalsRowCount="1" headerRowDxfId="14" dataDxfId="13">
  <autoFilter ref="A1:G31"/>
  <tableColumns count="7">
    <tableColumn id="1" name="Date" totalsRowLabel="Total" dataDxfId="12"/>
    <tableColumn id="2" name="fines" totalsRowFunction="sum" dataDxfId="11" totalsRowDxfId="10"/>
    <tableColumn id="3" name="unclass rev" totalsRowFunction="sum" dataDxfId="9" totalsRowDxfId="8"/>
    <tableColumn id="4" name="book sale" totalsRowFunction="sum" dataDxfId="7" totalsRowDxfId="6"/>
    <tableColumn id="5" name="comm" totalsRowFunction="sum" dataDxfId="5" totalsRowDxfId="4"/>
    <tableColumn id="6" name="lost book" totalsRowFunction="sum" dataDxfId="3" totalsRowDxfId="2"/>
    <tableColumn id="7" name="total" totalsRowFunction="sum" dataDxfId="1" totalsRowDxfId="0">
      <calculatedColumnFormula>SUM(B2:F2)</calculatedColumnFormula>
    </tableColumn>
  </tableColumns>
  <tableStyleInfo name="TableStyleMedium6" showFirstColumn="1" showLastColumn="0" showRowStripes="1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32"/>
  <sheetViews>
    <sheetView tabSelected="1" zoomScale="80" zoomScaleNormal="80" workbookViewId="0">
      <pane ySplit="1" topLeftCell="A2" activePane="bottomLeft" state="frozen"/>
      <selection pane="bottomLeft" activeCell="M6" sqref="M6"/>
    </sheetView>
  </sheetViews>
  <sheetFormatPr defaultRowHeight="15" x14ac:dyDescent="0.25"/>
  <cols>
    <col min="1" max="1" width="11" customWidth="1"/>
    <col min="2" max="2" width="11.5703125" customWidth="1"/>
    <col min="3" max="3" width="12.85546875" customWidth="1"/>
    <col min="4" max="7" width="11.5703125" customWidth="1"/>
    <col min="8" max="8" width="6.5703125" customWidth="1"/>
    <col min="9" max="9" width="21.7109375" customWidth="1"/>
    <col min="10" max="10" width="12" customWidth="1"/>
    <col min="11" max="11" width="17.5703125" customWidth="1"/>
    <col min="12" max="12" width="15.85546875" customWidth="1"/>
    <col min="13" max="13" width="11.7109375" customWidth="1"/>
    <col min="14" max="14" width="3.42578125" customWidth="1"/>
    <col min="15" max="15" width="17.140625" bestFit="1" customWidth="1"/>
  </cols>
  <sheetData>
    <row r="1" spans="1:15" ht="21" x14ac:dyDescent="0.3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18</v>
      </c>
      <c r="H1" s="1"/>
      <c r="O1" s="6" t="s">
        <v>20</v>
      </c>
    </row>
    <row r="2" spans="1:15" ht="21" x14ac:dyDescent="0.35">
      <c r="A2" s="4">
        <v>41730</v>
      </c>
      <c r="B2" s="1">
        <v>37</v>
      </c>
      <c r="C2" s="1"/>
      <c r="D2" s="1">
        <v>2</v>
      </c>
      <c r="E2" s="1">
        <v>3</v>
      </c>
      <c r="F2" s="1">
        <v>60</v>
      </c>
      <c r="G2" s="1">
        <f t="shared" ref="G2:G31" si="0">SUM(B2:F2)</f>
        <v>102</v>
      </c>
      <c r="H2" s="1"/>
      <c r="O2" s="6">
        <v>15</v>
      </c>
    </row>
    <row r="3" spans="1:15" x14ac:dyDescent="0.25">
      <c r="A3" s="4">
        <v>41731</v>
      </c>
      <c r="B3" s="1">
        <v>33</v>
      </c>
      <c r="C3" s="1"/>
      <c r="D3" s="1">
        <v>4</v>
      </c>
      <c r="E3" s="1">
        <v>2</v>
      </c>
      <c r="F3" s="1"/>
      <c r="G3" s="1">
        <f t="shared" si="0"/>
        <v>39</v>
      </c>
      <c r="H3" s="1"/>
    </row>
    <row r="4" spans="1:15" x14ac:dyDescent="0.25">
      <c r="A4" s="4">
        <v>41732</v>
      </c>
      <c r="B4" s="1">
        <v>50</v>
      </c>
      <c r="C4" s="1">
        <v>5</v>
      </c>
      <c r="D4" s="1">
        <v>5</v>
      </c>
      <c r="E4" s="1">
        <v>10</v>
      </c>
      <c r="F4" s="1"/>
      <c r="G4" s="1">
        <f t="shared" si="0"/>
        <v>70</v>
      </c>
      <c r="H4" s="1"/>
    </row>
    <row r="5" spans="1:15" x14ac:dyDescent="0.25">
      <c r="A5" s="4">
        <v>41733</v>
      </c>
      <c r="B5" s="1">
        <v>24</v>
      </c>
      <c r="C5" s="1">
        <v>2</v>
      </c>
      <c r="D5" s="1"/>
      <c r="E5" s="1"/>
      <c r="F5" s="1">
        <v>18</v>
      </c>
      <c r="G5" s="1">
        <f t="shared" si="0"/>
        <v>44</v>
      </c>
      <c r="H5" s="1"/>
      <c r="I5" s="2" t="s">
        <v>6</v>
      </c>
      <c r="J5" t="s">
        <v>8</v>
      </c>
      <c r="K5" t="s">
        <v>9</v>
      </c>
      <c r="L5" t="s">
        <v>11</v>
      </c>
      <c r="M5" t="s">
        <v>19</v>
      </c>
    </row>
    <row r="6" spans="1:15" x14ac:dyDescent="0.25">
      <c r="A6" s="4">
        <v>41734</v>
      </c>
      <c r="B6" s="1">
        <v>28</v>
      </c>
      <c r="C6" s="1">
        <v>2</v>
      </c>
      <c r="D6" s="1">
        <v>8</v>
      </c>
      <c r="E6" s="1">
        <v>19</v>
      </c>
      <c r="F6" s="1"/>
      <c r="G6" s="1">
        <f t="shared" si="0"/>
        <v>57</v>
      </c>
      <c r="H6" s="1"/>
      <c r="I6" s="5" t="s">
        <v>12</v>
      </c>
      <c r="J6" s="3">
        <v>229</v>
      </c>
      <c r="K6" s="3">
        <v>11</v>
      </c>
      <c r="L6" s="3">
        <v>78</v>
      </c>
      <c r="M6" s="3">
        <v>378</v>
      </c>
    </row>
    <row r="7" spans="1:15" x14ac:dyDescent="0.25">
      <c r="A7" s="4">
        <v>41735</v>
      </c>
      <c r="B7" s="1"/>
      <c r="C7" s="1"/>
      <c r="D7" s="1"/>
      <c r="E7" s="1"/>
      <c r="F7" s="1"/>
      <c r="G7" s="1">
        <f t="shared" si="0"/>
        <v>0</v>
      </c>
      <c r="H7" s="1"/>
      <c r="I7" s="5" t="s">
        <v>15</v>
      </c>
      <c r="J7" s="3">
        <v>256</v>
      </c>
      <c r="K7" s="3">
        <v>21</v>
      </c>
      <c r="L7" s="3">
        <v>49</v>
      </c>
      <c r="M7" s="3">
        <v>374</v>
      </c>
    </row>
    <row r="8" spans="1:15" x14ac:dyDescent="0.25">
      <c r="A8" s="4">
        <v>41736</v>
      </c>
      <c r="B8" s="1">
        <v>57</v>
      </c>
      <c r="C8" s="1">
        <v>2</v>
      </c>
      <c r="D8" s="1"/>
      <c r="E8" s="1">
        <v>7</v>
      </c>
      <c r="F8" s="1"/>
      <c r="G8" s="1">
        <f t="shared" si="0"/>
        <v>66</v>
      </c>
      <c r="H8" s="1"/>
      <c r="I8" s="5" t="s">
        <v>14</v>
      </c>
      <c r="J8" s="3">
        <v>53</v>
      </c>
      <c r="K8" s="3">
        <v>8</v>
      </c>
      <c r="L8" s="3">
        <v>133</v>
      </c>
      <c r="M8" s="3">
        <v>240</v>
      </c>
    </row>
    <row r="9" spans="1:15" x14ac:dyDescent="0.25">
      <c r="A9" s="4">
        <v>41737</v>
      </c>
      <c r="B9" s="1">
        <v>21</v>
      </c>
      <c r="C9" s="1"/>
      <c r="D9" s="1">
        <v>2</v>
      </c>
      <c r="E9" s="1">
        <v>1</v>
      </c>
      <c r="F9" s="1">
        <v>20</v>
      </c>
      <c r="G9" s="1">
        <f t="shared" si="0"/>
        <v>44</v>
      </c>
      <c r="H9" s="1"/>
      <c r="I9" s="5" t="s">
        <v>13</v>
      </c>
      <c r="J9" s="3">
        <v>116</v>
      </c>
      <c r="K9" s="3"/>
      <c r="L9" s="3">
        <v>71</v>
      </c>
      <c r="M9" s="3">
        <v>229.25</v>
      </c>
    </row>
    <row r="10" spans="1:15" x14ac:dyDescent="0.25">
      <c r="A10" s="4">
        <v>41738</v>
      </c>
      <c r="B10" s="1">
        <v>16</v>
      </c>
      <c r="C10" s="1"/>
      <c r="D10" s="1">
        <v>0.25</v>
      </c>
      <c r="E10" s="1">
        <v>10</v>
      </c>
      <c r="F10" s="1"/>
      <c r="G10" s="1">
        <f t="shared" si="0"/>
        <v>26.25</v>
      </c>
      <c r="H10" s="1"/>
      <c r="I10" s="5" t="s">
        <v>16</v>
      </c>
      <c r="J10" s="3">
        <v>35</v>
      </c>
      <c r="K10" s="3"/>
      <c r="L10" s="3">
        <v>9</v>
      </c>
      <c r="M10" s="3">
        <v>49</v>
      </c>
    </row>
    <row r="11" spans="1:15" x14ac:dyDescent="0.25">
      <c r="A11" s="4">
        <v>41739</v>
      </c>
      <c r="B11" s="1">
        <v>17</v>
      </c>
      <c r="C11" s="1"/>
      <c r="D11" s="1">
        <v>4</v>
      </c>
      <c r="E11" s="1">
        <v>3</v>
      </c>
      <c r="F11" s="1"/>
      <c r="G11" s="1">
        <f t="shared" si="0"/>
        <v>24</v>
      </c>
      <c r="H11" s="1"/>
      <c r="I11" s="5" t="s">
        <v>17</v>
      </c>
      <c r="J11" s="3">
        <v>11</v>
      </c>
      <c r="K11" s="3"/>
      <c r="L11" s="3"/>
      <c r="M11" s="3">
        <v>17</v>
      </c>
    </row>
    <row r="12" spans="1:15" x14ac:dyDescent="0.25">
      <c r="A12" s="4">
        <v>41740</v>
      </c>
      <c r="B12" s="1">
        <v>35</v>
      </c>
      <c r="C12" s="1"/>
      <c r="D12" s="1"/>
      <c r="E12" s="1"/>
      <c r="F12" s="1"/>
      <c r="G12" s="1">
        <f t="shared" si="0"/>
        <v>35</v>
      </c>
      <c r="H12" s="1"/>
      <c r="I12" s="5" t="s">
        <v>7</v>
      </c>
      <c r="J12" s="3">
        <v>700</v>
      </c>
      <c r="K12" s="3">
        <v>40</v>
      </c>
      <c r="L12" s="3">
        <v>340</v>
      </c>
      <c r="M12" s="3">
        <v>1287.25</v>
      </c>
    </row>
    <row r="13" spans="1:15" x14ac:dyDescent="0.25">
      <c r="A13" s="4">
        <v>41741</v>
      </c>
      <c r="B13" s="1">
        <v>23</v>
      </c>
      <c r="C13" s="1"/>
      <c r="D13" s="1">
        <v>1</v>
      </c>
      <c r="E13" s="1">
        <v>16</v>
      </c>
      <c r="F13" s="1"/>
      <c r="G13" s="1">
        <f t="shared" si="0"/>
        <v>40</v>
      </c>
      <c r="H13" s="1"/>
    </row>
    <row r="14" spans="1:15" x14ac:dyDescent="0.25">
      <c r="A14" s="4">
        <v>41742</v>
      </c>
      <c r="B14" s="1"/>
      <c r="C14" s="1"/>
      <c r="D14" s="1"/>
      <c r="E14" s="1"/>
      <c r="F14" s="1"/>
      <c r="G14" s="1">
        <f t="shared" si="0"/>
        <v>0</v>
      </c>
      <c r="H14" s="1"/>
    </row>
    <row r="15" spans="1:15" x14ac:dyDescent="0.25">
      <c r="A15" s="4">
        <v>41743</v>
      </c>
      <c r="B15" s="1">
        <v>4</v>
      </c>
      <c r="C15" s="1"/>
      <c r="D15" s="1">
        <v>2</v>
      </c>
      <c r="E15" s="1">
        <v>3</v>
      </c>
      <c r="F15" s="1">
        <v>51</v>
      </c>
      <c r="G15" s="1">
        <f t="shared" si="0"/>
        <v>60</v>
      </c>
      <c r="H15" s="1"/>
    </row>
    <row r="16" spans="1:15" x14ac:dyDescent="0.25">
      <c r="A16" s="4">
        <v>41744</v>
      </c>
      <c r="B16" s="1">
        <v>1</v>
      </c>
      <c r="C16" s="1">
        <v>2</v>
      </c>
      <c r="D16" s="1">
        <v>1</v>
      </c>
      <c r="E16" s="1">
        <v>9</v>
      </c>
      <c r="F16" s="1"/>
      <c r="G16" s="1">
        <f t="shared" si="0"/>
        <v>13</v>
      </c>
      <c r="H16" s="1"/>
    </row>
    <row r="17" spans="1:8" x14ac:dyDescent="0.25">
      <c r="A17" s="4">
        <v>41745</v>
      </c>
      <c r="B17" s="1">
        <v>3</v>
      </c>
      <c r="C17" s="1">
        <v>2</v>
      </c>
      <c r="D17" s="1">
        <v>0.5</v>
      </c>
      <c r="E17" s="1">
        <v>9</v>
      </c>
      <c r="F17" s="1"/>
      <c r="G17" s="1">
        <f t="shared" si="0"/>
        <v>14.5</v>
      </c>
      <c r="H17" s="1"/>
    </row>
    <row r="18" spans="1:8" x14ac:dyDescent="0.25">
      <c r="A18" s="4">
        <v>41746</v>
      </c>
      <c r="B18" s="1">
        <v>1</v>
      </c>
      <c r="C18" s="1">
        <v>4</v>
      </c>
      <c r="D18" s="1">
        <v>2</v>
      </c>
      <c r="E18" s="1">
        <v>5</v>
      </c>
      <c r="F18" s="1">
        <v>81</v>
      </c>
      <c r="G18" s="1">
        <f t="shared" si="0"/>
        <v>93</v>
      </c>
      <c r="H18" s="1"/>
    </row>
    <row r="19" spans="1:8" x14ac:dyDescent="0.25">
      <c r="A19" s="4">
        <v>41747</v>
      </c>
      <c r="B19" s="1">
        <v>0</v>
      </c>
      <c r="C19" s="1"/>
      <c r="D19" s="1"/>
      <c r="E19" s="1"/>
      <c r="F19" s="1">
        <v>35</v>
      </c>
      <c r="G19" s="1">
        <f t="shared" si="0"/>
        <v>35</v>
      </c>
      <c r="H19" s="1"/>
    </row>
    <row r="20" spans="1:8" x14ac:dyDescent="0.25">
      <c r="A20" s="4">
        <v>41748</v>
      </c>
      <c r="B20" s="1">
        <v>0</v>
      </c>
      <c r="C20" s="1"/>
      <c r="D20" s="1">
        <v>1.5</v>
      </c>
      <c r="E20" s="1">
        <v>8</v>
      </c>
      <c r="F20" s="1">
        <v>12</v>
      </c>
      <c r="G20" s="1">
        <f t="shared" si="0"/>
        <v>21.5</v>
      </c>
      <c r="H20" s="1"/>
    </row>
    <row r="21" spans="1:8" x14ac:dyDescent="0.25">
      <c r="A21" s="4">
        <v>41749</v>
      </c>
      <c r="B21" s="1"/>
      <c r="C21" s="1"/>
      <c r="D21" s="1"/>
      <c r="E21" s="1"/>
      <c r="F21" s="1"/>
      <c r="G21" s="1">
        <f t="shared" si="0"/>
        <v>0</v>
      </c>
      <c r="H21" s="1"/>
    </row>
    <row r="22" spans="1:8" x14ac:dyDescent="0.25">
      <c r="A22" s="4">
        <v>41750</v>
      </c>
      <c r="B22" s="1">
        <v>48</v>
      </c>
      <c r="C22" s="1"/>
      <c r="D22" s="1"/>
      <c r="E22" s="1">
        <v>10</v>
      </c>
      <c r="F22" s="1">
        <v>5</v>
      </c>
      <c r="G22" s="1">
        <f t="shared" si="0"/>
        <v>63</v>
      </c>
      <c r="H22" s="1"/>
    </row>
    <row r="23" spans="1:8" x14ac:dyDescent="0.25">
      <c r="A23" s="4">
        <v>41751</v>
      </c>
      <c r="B23" s="1">
        <v>29</v>
      </c>
      <c r="C23" s="1">
        <v>2</v>
      </c>
      <c r="D23" s="1">
        <v>2</v>
      </c>
      <c r="E23" s="1">
        <v>10</v>
      </c>
      <c r="F23" s="1">
        <v>17</v>
      </c>
      <c r="G23" s="1">
        <f t="shared" si="0"/>
        <v>60</v>
      </c>
      <c r="H23" s="1"/>
    </row>
    <row r="24" spans="1:8" x14ac:dyDescent="0.25">
      <c r="A24" s="4">
        <v>41752</v>
      </c>
      <c r="B24" s="1">
        <v>73</v>
      </c>
      <c r="C24" s="1">
        <v>2</v>
      </c>
      <c r="D24" s="1"/>
      <c r="E24" s="1">
        <v>4</v>
      </c>
      <c r="F24" s="1"/>
      <c r="G24" s="1">
        <f t="shared" si="0"/>
        <v>79</v>
      </c>
      <c r="H24" s="1"/>
    </row>
    <row r="25" spans="1:8" x14ac:dyDescent="0.25">
      <c r="A25" s="4">
        <v>41753</v>
      </c>
      <c r="B25" s="1">
        <v>23</v>
      </c>
      <c r="C25" s="1">
        <v>6</v>
      </c>
      <c r="D25" s="1"/>
      <c r="E25" s="1">
        <v>6</v>
      </c>
      <c r="F25" s="1"/>
      <c r="G25" s="1">
        <f t="shared" si="0"/>
        <v>35</v>
      </c>
      <c r="H25" s="1"/>
    </row>
    <row r="26" spans="1:8" x14ac:dyDescent="0.25">
      <c r="A26" s="4">
        <v>41754</v>
      </c>
      <c r="B26" s="1">
        <v>14</v>
      </c>
      <c r="C26" s="1"/>
      <c r="D26" s="1"/>
      <c r="E26" s="1">
        <v>20</v>
      </c>
      <c r="F26" s="1"/>
      <c r="G26" s="1">
        <f t="shared" si="0"/>
        <v>34</v>
      </c>
      <c r="H26" s="1"/>
    </row>
    <row r="27" spans="1:8" x14ac:dyDescent="0.25">
      <c r="A27" s="4">
        <v>41755</v>
      </c>
      <c r="B27" s="1">
        <v>61</v>
      </c>
      <c r="C27" s="1">
        <v>2</v>
      </c>
      <c r="D27" s="1"/>
      <c r="E27" s="1"/>
      <c r="F27" s="1">
        <v>25</v>
      </c>
      <c r="G27" s="1">
        <f t="shared" si="0"/>
        <v>88</v>
      </c>
      <c r="H27" s="1"/>
    </row>
    <row r="28" spans="1:8" x14ac:dyDescent="0.25">
      <c r="A28" s="4">
        <v>41756</v>
      </c>
      <c r="B28" s="1"/>
      <c r="C28" s="1"/>
      <c r="D28" s="1"/>
      <c r="E28" s="1"/>
      <c r="F28" s="1"/>
      <c r="G28" s="1">
        <f t="shared" si="0"/>
        <v>0</v>
      </c>
      <c r="H28" s="1"/>
    </row>
    <row r="29" spans="1:8" x14ac:dyDescent="0.25">
      <c r="A29" s="4">
        <v>41757</v>
      </c>
      <c r="B29" s="1">
        <v>56</v>
      </c>
      <c r="C29" s="1">
        <v>9</v>
      </c>
      <c r="D29" s="1"/>
      <c r="E29" s="1">
        <v>6</v>
      </c>
      <c r="F29" s="1">
        <v>7</v>
      </c>
      <c r="G29" s="1">
        <f t="shared" si="0"/>
        <v>78</v>
      </c>
      <c r="H29" s="1"/>
    </row>
    <row r="30" spans="1:8" x14ac:dyDescent="0.25">
      <c r="A30" s="4">
        <v>41758</v>
      </c>
      <c r="B30" s="1">
        <v>35</v>
      </c>
      <c r="C30" s="1"/>
      <c r="D30" s="1"/>
      <c r="E30" s="1">
        <v>5</v>
      </c>
      <c r="F30" s="1">
        <v>9</v>
      </c>
      <c r="G30" s="1">
        <f t="shared" si="0"/>
        <v>49</v>
      </c>
      <c r="H30" s="1"/>
    </row>
    <row r="31" spans="1:8" x14ac:dyDescent="0.25">
      <c r="A31" s="4">
        <v>41852</v>
      </c>
      <c r="B31" s="1">
        <v>11</v>
      </c>
      <c r="C31" s="1"/>
      <c r="D31" s="1"/>
      <c r="E31" s="1">
        <v>6</v>
      </c>
      <c r="F31" s="1"/>
      <c r="G31" s="1">
        <f t="shared" si="0"/>
        <v>17</v>
      </c>
      <c r="H31" s="1"/>
    </row>
    <row r="32" spans="1:8" x14ac:dyDescent="0.25">
      <c r="A32" t="s">
        <v>10</v>
      </c>
      <c r="B32" s="1">
        <f>SUBTOTAL(109,Table1[fines])</f>
        <v>700</v>
      </c>
      <c r="C32" s="1">
        <f>SUBTOTAL(109,Table1[unclass rev])</f>
        <v>40</v>
      </c>
      <c r="D32" s="1">
        <f>SUBTOTAL(109,Table1[book sale])</f>
        <v>35.25</v>
      </c>
      <c r="E32" s="1">
        <f>SUBTOTAL(109,Table1[comm])</f>
        <v>172</v>
      </c>
      <c r="F32" s="1">
        <f>SUBTOTAL(109,Table1[lost book])</f>
        <v>340</v>
      </c>
      <c r="G32" s="1">
        <f>SUBTOTAL(109,Table1[total])</f>
        <v>1287.25</v>
      </c>
      <c r="H32" s="1"/>
    </row>
  </sheetData>
  <conditionalFormatting sqref="B2:F31">
    <cfRule type="cellIs" dxfId="15" priority="1" operator="greaterThan">
      <formula>$O$2</formula>
    </cfRule>
  </conditionalFormatting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zoomScale="300" zoomScaleNormal="300" workbookViewId="0">
      <selection activeCell="B1" sqref="B1"/>
    </sheetView>
  </sheetViews>
  <sheetFormatPr defaultRowHeight="15" x14ac:dyDescent="0.25"/>
  <sheetData>
    <row r="1" spans="1:2" x14ac:dyDescent="0.25">
      <c r="A1">
        <v>100</v>
      </c>
      <c r="B1" t="str">
        <f>IF(A1&gt;50,IF(A1&gt;75,"$50 ticket","Might get a ticket"),"OK")</f>
        <v>$50 ticket</v>
      </c>
    </row>
    <row r="2" spans="1:2" x14ac:dyDescent="0.25">
      <c r="A2">
        <v>50</v>
      </c>
      <c r="B2" t="str">
        <f t="shared" ref="B2:B6" si="0">IF(A2&gt;50,IF(A2&gt;75,"$50 ticket","Might get a ticket"),"OK")</f>
        <v>OK</v>
      </c>
    </row>
    <row r="3" spans="1:2" x14ac:dyDescent="0.25">
      <c r="A3">
        <v>60</v>
      </c>
      <c r="B3" t="str">
        <f t="shared" si="0"/>
        <v>Might get a ticket</v>
      </c>
    </row>
    <row r="4" spans="1:2" x14ac:dyDescent="0.25">
      <c r="A4">
        <v>65</v>
      </c>
      <c r="B4" t="str">
        <f t="shared" si="0"/>
        <v>Might get a ticket</v>
      </c>
    </row>
    <row r="5" spans="1:2" x14ac:dyDescent="0.25">
      <c r="A5">
        <v>35</v>
      </c>
      <c r="B5" t="str">
        <f t="shared" si="0"/>
        <v>OK</v>
      </c>
    </row>
    <row r="6" spans="1:2" x14ac:dyDescent="0.25">
      <c r="A6">
        <v>80</v>
      </c>
      <c r="B6" t="str">
        <f t="shared" si="0"/>
        <v>$50 ticket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C6"/>
  <sheetViews>
    <sheetView zoomScale="265" zoomScaleNormal="265" workbookViewId="0">
      <selection activeCell="C6" sqref="C6"/>
    </sheetView>
  </sheetViews>
  <sheetFormatPr defaultRowHeight="15" x14ac:dyDescent="0.25"/>
  <sheetData>
    <row r="5" spans="3:3" x14ac:dyDescent="0.25">
      <c r="C5" t="s">
        <v>21</v>
      </c>
    </row>
    <row r="6" spans="3:3" x14ac:dyDescent="0.25">
      <c r="C6">
        <v>700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C6"/>
  <sheetViews>
    <sheetView zoomScale="205" zoomScaleNormal="205" workbookViewId="0">
      <selection activeCell="C6" sqref="C6"/>
    </sheetView>
  </sheetViews>
  <sheetFormatPr defaultRowHeight="15" x14ac:dyDescent="0.25"/>
  <sheetData>
    <row r="5" spans="3:3" x14ac:dyDescent="0.25">
      <c r="C5" t="s">
        <v>22</v>
      </c>
    </row>
    <row r="6" spans="3:3" x14ac:dyDescent="0.25">
      <c r="C6">
        <v>1000000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12"/>
  <sheetViews>
    <sheetView zoomScale="205" zoomScaleNormal="205" workbookViewId="0">
      <selection activeCell="E7" sqref="E7"/>
    </sheetView>
  </sheetViews>
  <sheetFormatPr defaultRowHeight="15" x14ac:dyDescent="0.25"/>
  <sheetData>
    <row r="3" spans="3:5" x14ac:dyDescent="0.25">
      <c r="C3" s="7" t="s">
        <v>18</v>
      </c>
    </row>
    <row r="4" spans="3:5" x14ac:dyDescent="0.25">
      <c r="C4" s="7" t="s">
        <v>23</v>
      </c>
    </row>
    <row r="7" spans="3:5" x14ac:dyDescent="0.25">
      <c r="E7">
        <f>AskingPrice</f>
        <v>1000000</v>
      </c>
    </row>
    <row r="10" spans="3:5" x14ac:dyDescent="0.25">
      <c r="E10">
        <f>AskingPrice</f>
        <v>1000000</v>
      </c>
    </row>
    <row r="11" spans="3:5" x14ac:dyDescent="0.25">
      <c r="E11">
        <f>AskingPrice+100000</f>
        <v>1100000</v>
      </c>
    </row>
    <row r="12" spans="3:5" x14ac:dyDescent="0.25">
      <c r="E12">
        <f>AskingPrice-100000</f>
        <v>900000</v>
      </c>
    </row>
  </sheetData>
  <hyperlinks>
    <hyperlink ref="C3" location="TotalForMonth" display="total"/>
    <hyperlink ref="C4" location="AskingPrice" display="asking price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zoomScale="220" zoomScaleNormal="220" workbookViewId="0">
      <selection activeCell="C1" sqref="C1:C1048576"/>
    </sheetView>
  </sheetViews>
  <sheetFormatPr defaultRowHeight="15" x14ac:dyDescent="0.25"/>
  <cols>
    <col min="4" max="4" width="13.28515625" customWidth="1"/>
  </cols>
  <sheetData>
    <row r="1" spans="1:4" x14ac:dyDescent="0.25">
      <c r="A1" t="s">
        <v>27</v>
      </c>
      <c r="B1">
        <v>1</v>
      </c>
      <c r="D1" t="str">
        <f>A1&amp;B1</f>
        <v>aaaaaa1</v>
      </c>
    </row>
    <row r="2" spans="1:4" x14ac:dyDescent="0.25">
      <c r="A2" t="s">
        <v>28</v>
      </c>
      <c r="B2">
        <v>2</v>
      </c>
      <c r="D2" t="str">
        <f t="shared" ref="D2:D4" si="0">A2&amp;B2</f>
        <v>bbb2</v>
      </c>
    </row>
    <row r="3" spans="1:4" x14ac:dyDescent="0.25">
      <c r="A3" t="s">
        <v>29</v>
      </c>
      <c r="B3">
        <v>3</v>
      </c>
      <c r="D3" t="str">
        <f t="shared" si="0"/>
        <v>cccccc3</v>
      </c>
    </row>
    <row r="4" spans="1:4" x14ac:dyDescent="0.25">
      <c r="A4" t="s">
        <v>30</v>
      </c>
      <c r="B4">
        <v>4</v>
      </c>
      <c r="D4" t="str">
        <f t="shared" si="0"/>
        <v>ddddddd4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/>
  </sheetViews>
  <sheetFormatPr defaultRowHeight="15" x14ac:dyDescent="0.25"/>
  <sheetData>
    <row r="1" spans="1:2" x14ac:dyDescent="0.25">
      <c r="A1" t="s">
        <v>31</v>
      </c>
      <c r="B1">
        <v>95</v>
      </c>
    </row>
    <row r="2" spans="1:2" x14ac:dyDescent="0.25">
      <c r="A2" t="s">
        <v>32</v>
      </c>
      <c r="B2">
        <v>85</v>
      </c>
    </row>
    <row r="3" spans="1:2" x14ac:dyDescent="0.25">
      <c r="A3" t="s">
        <v>33</v>
      </c>
      <c r="B3">
        <v>75</v>
      </c>
    </row>
    <row r="7" spans="1:2" x14ac:dyDescent="0.25">
      <c r="A7" t="s">
        <v>31</v>
      </c>
      <c r="B7">
        <f t="shared" ref="B7:B12" si="0">VLOOKUP(A7,$A$1:$B$3,2,FALSE)</f>
        <v>95</v>
      </c>
    </row>
    <row r="8" spans="1:2" x14ac:dyDescent="0.25">
      <c r="A8" t="s">
        <v>25</v>
      </c>
      <c r="B8">
        <f t="shared" si="0"/>
        <v>85</v>
      </c>
    </row>
    <row r="9" spans="1:2" x14ac:dyDescent="0.25">
      <c r="A9" t="s">
        <v>25</v>
      </c>
      <c r="B9">
        <f t="shared" si="0"/>
        <v>85</v>
      </c>
    </row>
    <row r="10" spans="1:2" x14ac:dyDescent="0.25">
      <c r="A10" t="s">
        <v>24</v>
      </c>
      <c r="B10">
        <f t="shared" si="0"/>
        <v>95</v>
      </c>
    </row>
    <row r="11" spans="1:2" x14ac:dyDescent="0.25">
      <c r="A11" t="s">
        <v>26</v>
      </c>
      <c r="B11">
        <f t="shared" si="0"/>
        <v>75</v>
      </c>
    </row>
    <row r="12" spans="1:2" x14ac:dyDescent="0.25">
      <c r="A12" t="s">
        <v>24</v>
      </c>
      <c r="B12">
        <f t="shared" si="0"/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pivot table (library example)</vt:lpstr>
      <vt:lpstr>conditional nested if function</vt:lpstr>
      <vt:lpstr>name range example 1</vt:lpstr>
      <vt:lpstr>name range example 2</vt:lpstr>
      <vt:lpstr>hyperlink</vt:lpstr>
      <vt:lpstr>combine two cells into one cell</vt:lpstr>
      <vt:lpstr>vlookup</vt:lpstr>
      <vt:lpstr>AskingPrice</vt:lpstr>
      <vt:lpstr>TotalForMonth</vt:lpstr>
    </vt:vector>
  </TitlesOfParts>
  <Company>Nassau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NCC</dc:creator>
  <cp:lastModifiedBy>NCC</cp:lastModifiedBy>
  <dcterms:created xsi:type="dcterms:W3CDTF">2014-05-10T14:16:33Z</dcterms:created>
  <dcterms:modified xsi:type="dcterms:W3CDTF">2014-07-02T16:15:21Z</dcterms:modified>
</cp:coreProperties>
</file>